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7280" windowHeight="9255" tabRatio="682" activeTab="11"/>
  </bookViews>
  <sheets>
    <sheet name="一月" sheetId="1" r:id="rId1"/>
    <sheet name="二月" sheetId="2" r:id="rId2"/>
    <sheet name="三月" sheetId="3" r:id="rId3"/>
    <sheet name="四月" sheetId="4" r:id="rId4"/>
    <sheet name="五月" sheetId="5" r:id="rId5"/>
    <sheet name="六月" sheetId="6" r:id="rId6"/>
    <sheet name="七月" sheetId="7" r:id="rId7"/>
    <sheet name="八月" sheetId="8" r:id="rId8"/>
    <sheet name="九月" sheetId="9" r:id="rId9"/>
    <sheet name="十月" sheetId="10" r:id="rId10"/>
    <sheet name="十一月" sheetId="11" r:id="rId11"/>
    <sheet name="十二月" sheetId="12" r:id="rId12"/>
  </sheets>
  <definedNames>
    <definedName name="_xlnm.Print_Titles" localSheetId="0">'一月'!$2:$5</definedName>
    <definedName name="_xlnm.Print_Titles" localSheetId="6">'七月'!$2:$5</definedName>
    <definedName name="_xlnm.Print_Titles" localSheetId="8">'九月'!$2:$5</definedName>
    <definedName name="_xlnm.Print_Titles" localSheetId="1">'二月'!$2:$5</definedName>
    <definedName name="_xlnm.Print_Titles" localSheetId="7">'八月'!$2:$5</definedName>
    <definedName name="_xlnm.Print_Titles" localSheetId="10">'十一月'!$2:$5</definedName>
    <definedName name="_xlnm.Print_Titles" localSheetId="11">'十二月'!$2:$5</definedName>
    <definedName name="_xlnm.Print_Titles" localSheetId="9">'十月'!$2:$5</definedName>
    <definedName name="_xlnm.Print_Titles" localSheetId="2">'三月'!$2:$5</definedName>
    <definedName name="_xlnm.Print_Titles" localSheetId="4">'五月'!$2:$5</definedName>
    <definedName name="_xlnm.Print_Titles" localSheetId="5">'六月'!$2:$5</definedName>
    <definedName name="_xlnm.Print_Titles" localSheetId="3">'四月'!$2:$5</definedName>
  </definedNames>
  <calcPr fullCalcOnLoad="1"/>
</workbook>
</file>

<file path=xl/comments3.xml><?xml version="1.0" encoding="utf-8"?>
<comments xmlns="http://schemas.openxmlformats.org/spreadsheetml/2006/main">
  <authors>
    <author>920301</author>
  </authors>
  <commentList>
    <comment ref="J16" authorId="0">
      <text>
        <r>
          <rPr>
            <b/>
            <sz val="9"/>
            <rFont val="新細明體"/>
            <family val="1"/>
          </rPr>
          <t>920301:</t>
        </r>
        <r>
          <rPr>
            <sz val="9"/>
            <rFont val="新細明體"/>
            <family val="1"/>
          </rPr>
          <t xml:space="preserve">
</t>
        </r>
      </text>
    </comment>
    <comment ref="D16" authorId="0">
      <text>
        <r>
          <rPr>
            <b/>
            <sz val="9"/>
            <rFont val="新細明體"/>
            <family val="1"/>
          </rPr>
          <t>920301: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<sst xmlns="http://schemas.openxmlformats.org/spreadsheetml/2006/main" count="1680" uniqueCount="137">
  <si>
    <t>本月核發</t>
  </si>
  <si>
    <t>本月住宅</t>
  </si>
  <si>
    <t>本月</t>
  </si>
  <si>
    <t>住宅</t>
  </si>
  <si>
    <t>存量數</t>
  </si>
  <si>
    <t>住宅使用執照</t>
  </si>
  <si>
    <t>拆除數</t>
  </si>
  <si>
    <t>家庭戶數</t>
  </si>
  <si>
    <t>(B)</t>
  </si>
  <si>
    <t>(C)</t>
  </si>
  <si>
    <t xml:space="preserve"> A+B-C=(D)</t>
  </si>
  <si>
    <t>(E)</t>
  </si>
  <si>
    <t>D-E=(F)</t>
  </si>
  <si>
    <t>台灣地區</t>
  </si>
  <si>
    <t>台灣省</t>
  </si>
  <si>
    <t>基隆市</t>
  </si>
  <si>
    <t>全市小計</t>
  </si>
  <si>
    <t>中山區</t>
  </si>
  <si>
    <t>中正區</t>
  </si>
  <si>
    <t>信義區</t>
  </si>
  <si>
    <t>台北縣</t>
  </si>
  <si>
    <t>全縣小計</t>
  </si>
  <si>
    <t>板橋市</t>
  </si>
  <si>
    <t>三重市</t>
  </si>
  <si>
    <t>中和市</t>
  </si>
  <si>
    <t>永和市</t>
  </si>
  <si>
    <t>新店市</t>
  </si>
  <si>
    <t>新莊市</t>
  </si>
  <si>
    <t>桃園縣</t>
  </si>
  <si>
    <t>桃園市</t>
  </si>
  <si>
    <t>中壢市</t>
  </si>
  <si>
    <t>楊梅鎮</t>
  </si>
  <si>
    <t>新竹市</t>
  </si>
  <si>
    <t>新竹縣</t>
  </si>
  <si>
    <t>苗栗縣</t>
  </si>
  <si>
    <t>苗栗市</t>
  </si>
  <si>
    <t>台中市</t>
  </si>
  <si>
    <t>北屯區</t>
  </si>
  <si>
    <t>中區</t>
  </si>
  <si>
    <t>南屯區</t>
  </si>
  <si>
    <t>台中縣</t>
  </si>
  <si>
    <t>豐原市</t>
  </si>
  <si>
    <t>彰化縣</t>
  </si>
  <si>
    <t>彰化市</t>
  </si>
  <si>
    <t>南投縣</t>
  </si>
  <si>
    <t>南投市</t>
  </si>
  <si>
    <t>雲林縣</t>
  </si>
  <si>
    <t>斗六市</t>
  </si>
  <si>
    <t>嘉義市</t>
  </si>
  <si>
    <t>嘉義縣</t>
  </si>
  <si>
    <t>台南市</t>
  </si>
  <si>
    <t>北區</t>
  </si>
  <si>
    <t>南區</t>
  </si>
  <si>
    <t>東區</t>
  </si>
  <si>
    <t>安平區</t>
  </si>
  <si>
    <t>安南區</t>
  </si>
  <si>
    <t>台南縣</t>
  </si>
  <si>
    <t>新營市</t>
  </si>
  <si>
    <t>高雄縣</t>
  </si>
  <si>
    <t>鳳山市</t>
  </si>
  <si>
    <t>岡山鎮</t>
  </si>
  <si>
    <t>屏東縣</t>
  </si>
  <si>
    <t>屏東市</t>
  </si>
  <si>
    <t>宜蘭縣</t>
  </si>
  <si>
    <t>宜蘭市</t>
  </si>
  <si>
    <t>花蓮縣</t>
  </si>
  <si>
    <t>花蓮市</t>
  </si>
  <si>
    <t>台東縣</t>
  </si>
  <si>
    <t>台東市</t>
  </si>
  <si>
    <t>澎湖縣</t>
  </si>
  <si>
    <t>馬公市</t>
  </si>
  <si>
    <t>台北市</t>
  </si>
  <si>
    <t>文山區</t>
  </si>
  <si>
    <t>南港區</t>
  </si>
  <si>
    <t>內湖區</t>
  </si>
  <si>
    <t>高雄市</t>
  </si>
  <si>
    <t>鹽埕區</t>
  </si>
  <si>
    <t>鼓山區</t>
  </si>
  <si>
    <t>左營區</t>
  </si>
  <si>
    <t>楠梓區</t>
  </si>
  <si>
    <t>三民區</t>
  </si>
  <si>
    <t>新興區</t>
  </si>
  <si>
    <t>前金區</t>
  </si>
  <si>
    <t>苓雅區</t>
  </si>
  <si>
    <t>前鎮區</t>
  </si>
  <si>
    <t>旗津區</t>
  </si>
  <si>
    <t>小港區</t>
  </si>
  <si>
    <t>填報單位</t>
  </si>
  <si>
    <t>建管單位</t>
  </si>
  <si>
    <t>內政部戶政司</t>
  </si>
  <si>
    <t>彙整單位</t>
  </si>
  <si>
    <t>內政部營建署</t>
  </si>
  <si>
    <t>主管機關</t>
  </si>
  <si>
    <t>彙整單位</t>
  </si>
  <si>
    <t>上月住宅</t>
  </si>
  <si>
    <t xml:space="preserve"> (A)</t>
  </si>
  <si>
    <t>永康市</t>
  </si>
  <si>
    <t>松山區</t>
  </si>
  <si>
    <t>大安區</t>
  </si>
  <si>
    <t>中正區</t>
  </si>
  <si>
    <t>大同區</t>
  </si>
  <si>
    <t>萬華區</t>
  </si>
  <si>
    <t>士林區</t>
  </si>
  <si>
    <t>北投區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</si>
  <si>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戶</t>
    </r>
  </si>
  <si>
    <r>
      <t xml:space="preserve">                   </t>
    </r>
    <r>
      <rPr>
        <sz val="12"/>
        <rFont val="標楷體"/>
        <family val="4"/>
      </rPr>
      <t xml:space="preserve">類別
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地區別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</si>
  <si>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</t>
    </r>
    <r>
      <rPr>
        <sz val="14"/>
        <rFont val="標楷體"/>
        <family val="4"/>
      </rPr>
      <t>灣</t>
    </r>
    <r>
      <rPr>
        <sz val="14"/>
        <rFont val="標楷體"/>
        <family val="4"/>
      </rPr>
      <t>地</t>
    </r>
    <r>
      <rPr>
        <sz val="14"/>
        <rFont val="標楷體"/>
        <family val="4"/>
      </rPr>
      <t>區</t>
    </r>
    <r>
      <rPr>
        <sz val="14"/>
        <rFont val="標楷體"/>
        <family val="4"/>
      </rPr>
      <t>住</t>
    </r>
    <r>
      <rPr>
        <sz val="14"/>
        <rFont val="標楷體"/>
        <family val="4"/>
      </rPr>
      <t>宅</t>
    </r>
    <r>
      <rPr>
        <sz val="14"/>
        <rFont val="標楷體"/>
        <family val="4"/>
      </rPr>
      <t>存</t>
    </r>
    <r>
      <rPr>
        <sz val="14"/>
        <rFont val="標楷體"/>
        <family val="4"/>
      </rPr>
      <t>量</t>
    </r>
    <r>
      <rPr>
        <sz val="14"/>
        <rFont val="標楷體"/>
        <family val="4"/>
      </rPr>
      <t>元</t>
    </r>
    <r>
      <rPr>
        <sz val="14"/>
        <rFont val="標楷體"/>
        <family val="4"/>
      </rPr>
      <t>月</t>
    </r>
    <r>
      <rPr>
        <sz val="14"/>
        <rFont val="標楷體"/>
        <family val="4"/>
      </rPr>
      <t>份</t>
    </r>
    <r>
      <rPr>
        <sz val="14"/>
        <rFont val="標楷體"/>
        <family val="4"/>
      </rPr>
      <t>報</t>
    </r>
    <r>
      <rPr>
        <sz val="14"/>
        <rFont val="標楷體"/>
        <family val="4"/>
      </rPr>
      <t>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</si>
  <si>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台灣地區住宅存量二月份報表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</si>
  <si>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台灣地區住宅存量三月份報表</t>
    </r>
  </si>
  <si>
    <r>
      <t xml:space="preserve">                   </t>
    </r>
    <r>
      <rPr>
        <sz val="12"/>
        <rFont val="標楷體"/>
        <family val="4"/>
      </rPr>
      <t xml:space="preserve">類別
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地區別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</si>
  <si>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台灣地區住宅存量四月份報表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</si>
  <si>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台灣地區住宅存量五月份報表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</si>
  <si>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台灣地區住宅存量六月份報表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</si>
  <si>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台灣地區住宅存量七月份報表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</si>
  <si>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台灣地區住宅存量八月份報表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</si>
  <si>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台灣地區住宅存量九月份報表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</si>
  <si>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台灣地區住宅存量十月份報表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</si>
  <si>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台灣地區住宅存量十一月份報表</t>
    </r>
  </si>
  <si>
    <r>
      <t>表一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台灣地區住宅存量十二月份報表</t>
    </r>
  </si>
  <si>
    <t>全縣小計</t>
  </si>
  <si>
    <r>
      <t>資料時間</t>
    </r>
    <r>
      <rPr>
        <sz val="12"/>
        <rFont val="Times New Roman"/>
        <family val="1"/>
      </rPr>
      <t xml:space="preserve">:   94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</si>
  <si>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2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2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28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</si>
  <si>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3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3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</si>
  <si>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4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4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</si>
  <si>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5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5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</si>
  <si>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6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6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</si>
  <si>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7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</si>
  <si>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8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8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</si>
  <si>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9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9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</si>
  <si>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>:   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10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10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</si>
  <si>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11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11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30  </t>
    </r>
    <r>
      <rPr>
        <sz val="12"/>
        <rFont val="標楷體"/>
        <family val="4"/>
      </rPr>
      <t>日</t>
    </r>
  </si>
  <si>
    <r>
      <t>資料時間</t>
    </r>
    <r>
      <rPr>
        <sz val="12"/>
        <rFont val="Times New Roman"/>
        <family val="1"/>
      </rPr>
      <t xml:space="preserve">:   94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12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1  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94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12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31  </t>
    </r>
    <r>
      <rPr>
        <sz val="12"/>
        <rFont val="標楷體"/>
        <family val="4"/>
      </rPr>
      <t>日</t>
    </r>
  </si>
  <si>
    <t>建管單位</t>
  </si>
  <si>
    <t>餘絀數</t>
  </si>
  <si>
    <t>本月核發</t>
  </si>
  <si>
    <t>住宅使用執照</t>
  </si>
  <si>
    <t>內政部營建署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</si>
</sst>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(* #,##0_);_(* \(#,##0\);_(* &quot;-&quot;_);_(@_)"/>
    <numFmt numFmtId="178" formatCode="&quot;   &quot;* #,##0;&quot;－&quot;* #,##0;&quot;—&quot;;"/>
    <numFmt numFmtId="179" formatCode="#,##0_ "/>
    <numFmt numFmtId="180" formatCode="0.00_);[Red]\(0.00\)"/>
    <numFmt numFmtId="181" formatCode="0_ "/>
    <numFmt numFmtId="182" formatCode="_-* #,##0.0_-;\-* #,##0.0_-;_-* &quot;-&quot;??_-;_-@_-"/>
    <numFmt numFmtId="183" formatCode="_-* #,##0_-;\-* #,##0_-;_-* &quot;-&quot;??_-;_-@_-"/>
    <numFmt numFmtId="184" formatCode="0.0_ "/>
    <numFmt numFmtId="185" formatCode="#\ ###\ ###\ ##0"/>
  </numFmts>
  <fonts count="13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sz val="11"/>
      <name val="Times New Roman"/>
      <family val="1"/>
    </font>
    <font>
      <sz val="8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76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176" fontId="5" fillId="0" borderId="4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vertical="center"/>
    </xf>
    <xf numFmtId="41" fontId="5" fillId="0" borderId="4" xfId="15" applyNumberFormat="1" applyFont="1" applyBorder="1" applyAlignment="1">
      <alignment/>
    </xf>
    <xf numFmtId="41" fontId="5" fillId="0" borderId="5" xfId="15" applyNumberFormat="1" applyFont="1" applyBorder="1" applyAlignment="1">
      <alignment/>
    </xf>
    <xf numFmtId="41" fontId="5" fillId="0" borderId="0" xfId="15" applyNumberFormat="1" applyFont="1" applyAlignment="1">
      <alignment/>
    </xf>
    <xf numFmtId="41" fontId="5" fillId="0" borderId="4" xfId="15" applyNumberFormat="1" applyFont="1" applyBorder="1" applyAlignment="1">
      <alignment vertical="center"/>
    </xf>
    <xf numFmtId="41" fontId="5" fillId="0" borderId="0" xfId="15" applyNumberFormat="1" applyFont="1" applyAlignment="1">
      <alignment vertical="center"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41" fontId="5" fillId="0" borderId="0" xfId="15" applyNumberFormat="1" applyFont="1" applyBorder="1" applyAlignment="1">
      <alignment/>
    </xf>
    <xf numFmtId="41" fontId="5" fillId="0" borderId="0" xfId="0" applyNumberFormat="1" applyFont="1" applyBorder="1" applyAlignment="1">
      <alignment vertical="center"/>
    </xf>
    <xf numFmtId="41" fontId="5" fillId="0" borderId="0" xfId="15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41" fontId="10" fillId="0" borderId="4" xfId="0" applyNumberFormat="1" applyFont="1" applyBorder="1" applyAlignment="1">
      <alignment vertical="center"/>
    </xf>
    <xf numFmtId="179" fontId="11" fillId="0" borderId="6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center" vertical="center"/>
    </xf>
    <xf numFmtId="179" fontId="11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9" fontId="4" fillId="0" borderId="8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 wrapText="1"/>
    </xf>
    <xf numFmtId="179" fontId="5" fillId="0" borderId="13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H62" sqref="H62"/>
    </sheetView>
  </sheetViews>
  <sheetFormatPr defaultColWidth="9.00390625" defaultRowHeight="16.5"/>
  <cols>
    <col min="1" max="1" width="7.25390625" style="18" customWidth="1"/>
    <col min="2" max="2" width="9.625" style="18" customWidth="1"/>
    <col min="3" max="3" width="11.125" style="18" customWidth="1"/>
    <col min="4" max="4" width="13.50390625" style="18" customWidth="1"/>
    <col min="5" max="5" width="9.25390625" style="18" customWidth="1"/>
    <col min="6" max="7" width="11.75390625" style="18" customWidth="1"/>
    <col min="8" max="8" width="10.00390625" style="19" customWidth="1"/>
    <col min="9" max="16384" width="9.00390625" style="18" customWidth="1"/>
  </cols>
  <sheetData>
    <row r="1" ht="18.75" customHeight="1">
      <c r="A1" s="17" t="s">
        <v>106</v>
      </c>
    </row>
    <row r="2" spans="1:8" ht="16.5">
      <c r="A2" s="20" t="s">
        <v>120</v>
      </c>
      <c r="H2" s="21" t="s">
        <v>104</v>
      </c>
    </row>
    <row r="3" spans="1:8" ht="15.75" customHeight="1">
      <c r="A3" s="92" t="s">
        <v>105</v>
      </c>
      <c r="B3" s="93"/>
      <c r="C3" s="22" t="s">
        <v>94</v>
      </c>
      <c r="D3" s="23" t="s">
        <v>0</v>
      </c>
      <c r="E3" s="24" t="s">
        <v>1</v>
      </c>
      <c r="F3" s="23" t="s">
        <v>1</v>
      </c>
      <c r="G3" s="24" t="s">
        <v>2</v>
      </c>
      <c r="H3" s="25" t="s">
        <v>3</v>
      </c>
    </row>
    <row r="4" spans="1:8" ht="15.75" customHeight="1">
      <c r="A4" s="94"/>
      <c r="B4" s="95"/>
      <c r="C4" s="26" t="s">
        <v>4</v>
      </c>
      <c r="D4" s="27" t="s">
        <v>5</v>
      </c>
      <c r="E4" s="28" t="s">
        <v>6</v>
      </c>
      <c r="F4" s="27" t="s">
        <v>4</v>
      </c>
      <c r="G4" s="28" t="s">
        <v>7</v>
      </c>
      <c r="H4" s="29" t="s">
        <v>133</v>
      </c>
    </row>
    <row r="5" spans="1:8" ht="15.75" customHeight="1">
      <c r="A5" s="96"/>
      <c r="B5" s="97"/>
      <c r="C5" s="30" t="s">
        <v>95</v>
      </c>
      <c r="D5" s="31" t="s">
        <v>8</v>
      </c>
      <c r="E5" s="32" t="s">
        <v>9</v>
      </c>
      <c r="F5" s="31" t="s">
        <v>10</v>
      </c>
      <c r="G5" s="32" t="s">
        <v>11</v>
      </c>
      <c r="H5" s="33" t="s">
        <v>12</v>
      </c>
    </row>
    <row r="6" spans="1:8" ht="15.75" customHeight="1">
      <c r="A6" s="34" t="s">
        <v>13</v>
      </c>
      <c r="B6" s="35"/>
      <c r="C6" s="71">
        <v>7213391</v>
      </c>
      <c r="D6" s="71">
        <f>D7+D64+D77</f>
        <v>6531</v>
      </c>
      <c r="E6" s="71">
        <f>E7+E64+E77</f>
        <v>425</v>
      </c>
      <c r="F6" s="71">
        <f>C6+D6-E6</f>
        <v>7219497</v>
      </c>
      <c r="G6" s="71">
        <f>G7+G64+G77</f>
        <v>6950040</v>
      </c>
      <c r="H6" s="71">
        <v>58427</v>
      </c>
    </row>
    <row r="7" spans="1:8" ht="15.75" customHeight="1">
      <c r="A7" s="38"/>
      <c r="B7" s="39" t="s">
        <v>14</v>
      </c>
      <c r="C7" s="71">
        <v>5852287</v>
      </c>
      <c r="D7" s="71">
        <f>D8+D12+D19+D23+D24+D25+D27+D31+D33+D35+D37+D39+D40+D41+D48+D51+D54+D56+D58+D60+D62</f>
        <v>5881</v>
      </c>
      <c r="E7" s="71">
        <f>E8+E12+E19+E23+E24+E25+E27+E31+E33+E35+E37+E39+E40+E41+E48+E51+E54+E56+E58+E60+E62</f>
        <v>80</v>
      </c>
      <c r="F7" s="71">
        <f>C7+D7-E7</f>
        <v>5858088</v>
      </c>
      <c r="G7" s="72">
        <f>G8+G12+G19+G23+G24+G25+G27+G31+G33+G35+'二月'!A137+G39+G40+G41+G48+G51+G54+G56+G58+G60+G62</f>
        <v>5488382</v>
      </c>
      <c r="H7" s="71">
        <v>158676</v>
      </c>
    </row>
    <row r="8" spans="1:8" ht="15.75" customHeight="1">
      <c r="A8" s="40" t="s">
        <v>15</v>
      </c>
      <c r="B8" s="41" t="s">
        <v>16</v>
      </c>
      <c r="C8" s="71">
        <v>150429</v>
      </c>
      <c r="D8" s="71">
        <v>62</v>
      </c>
      <c r="E8" s="71">
        <v>0</v>
      </c>
      <c r="F8" s="71">
        <f aca="true" t="shared" si="0" ref="F8:F64">C8+D8-E8</f>
        <v>150491</v>
      </c>
      <c r="G8" s="71">
        <v>138683</v>
      </c>
      <c r="H8" s="71">
        <f>F8-G8</f>
        <v>11808</v>
      </c>
    </row>
    <row r="9" spans="1:8" ht="15.75" customHeight="1">
      <c r="A9" s="42"/>
      <c r="B9" s="41" t="s">
        <v>17</v>
      </c>
      <c r="C9" s="71">
        <v>0</v>
      </c>
      <c r="D9" s="71">
        <v>0</v>
      </c>
      <c r="E9" s="71">
        <v>0</v>
      </c>
      <c r="F9" s="71">
        <v>0</v>
      </c>
      <c r="G9" s="71">
        <v>18688</v>
      </c>
      <c r="H9" s="71">
        <v>0</v>
      </c>
    </row>
    <row r="10" spans="1:8" ht="15.75" customHeight="1">
      <c r="A10" s="42"/>
      <c r="B10" s="41" t="s">
        <v>18</v>
      </c>
      <c r="C10" s="71">
        <v>0</v>
      </c>
      <c r="D10" s="71">
        <v>0</v>
      </c>
      <c r="E10" s="71">
        <v>0</v>
      </c>
      <c r="F10" s="71">
        <v>0</v>
      </c>
      <c r="G10" s="71">
        <v>21191</v>
      </c>
      <c r="H10" s="71">
        <v>0</v>
      </c>
    </row>
    <row r="11" spans="1:8" ht="15.75" customHeight="1">
      <c r="A11" s="43"/>
      <c r="B11" s="41" t="s">
        <v>19</v>
      </c>
      <c r="C11" s="71">
        <v>100</v>
      </c>
      <c r="D11" s="71">
        <v>2</v>
      </c>
      <c r="E11" s="71">
        <v>0</v>
      </c>
      <c r="F11" s="71">
        <v>0</v>
      </c>
      <c r="G11" s="71">
        <v>18927</v>
      </c>
      <c r="H11" s="71">
        <v>0</v>
      </c>
    </row>
    <row r="12" spans="1:8" ht="15.75" customHeight="1">
      <c r="A12" s="44" t="s">
        <v>20</v>
      </c>
      <c r="B12" s="41" t="s">
        <v>21</v>
      </c>
      <c r="C12" s="71">
        <v>1310401</v>
      </c>
      <c r="D12" s="71">
        <v>359</v>
      </c>
      <c r="E12" s="71">
        <v>20</v>
      </c>
      <c r="F12" s="71">
        <f t="shared" si="0"/>
        <v>1310740</v>
      </c>
      <c r="G12" s="71">
        <v>1244646</v>
      </c>
      <c r="H12" s="71">
        <f>F12-G12</f>
        <v>66094</v>
      </c>
    </row>
    <row r="13" spans="1:11" ht="15.75" customHeight="1">
      <c r="A13" s="45"/>
      <c r="B13" s="41" t="s">
        <v>22</v>
      </c>
      <c r="C13" s="71">
        <v>0</v>
      </c>
      <c r="D13" s="71">
        <v>158</v>
      </c>
      <c r="E13" s="71">
        <v>2</v>
      </c>
      <c r="F13" s="71">
        <v>0</v>
      </c>
      <c r="G13" s="71">
        <v>174840</v>
      </c>
      <c r="H13" s="71">
        <v>0</v>
      </c>
      <c r="J13" s="79"/>
      <c r="K13" s="79"/>
    </row>
    <row r="14" spans="1:11" ht="15.75" customHeight="1">
      <c r="A14" s="45"/>
      <c r="B14" s="41" t="s">
        <v>23</v>
      </c>
      <c r="C14" s="71">
        <v>0</v>
      </c>
      <c r="D14" s="71">
        <v>0</v>
      </c>
      <c r="E14" s="71">
        <v>4</v>
      </c>
      <c r="F14" s="71">
        <v>0</v>
      </c>
      <c r="G14" s="71">
        <v>126624</v>
      </c>
      <c r="H14" s="71">
        <v>0</v>
      </c>
      <c r="J14" s="79"/>
      <c r="K14" s="79"/>
    </row>
    <row r="15" spans="1:11" ht="15.75" customHeight="1">
      <c r="A15" s="45"/>
      <c r="B15" s="41" t="s">
        <v>24</v>
      </c>
      <c r="C15" s="71">
        <v>0</v>
      </c>
      <c r="D15" s="71">
        <v>48</v>
      </c>
      <c r="E15" s="71">
        <v>4</v>
      </c>
      <c r="F15" s="71">
        <v>0</v>
      </c>
      <c r="G15" s="71">
        <v>142661</v>
      </c>
      <c r="H15" s="71">
        <v>0</v>
      </c>
      <c r="J15" s="79"/>
      <c r="K15" s="79"/>
    </row>
    <row r="16" spans="1:11" ht="15.75" customHeight="1">
      <c r="A16" s="45"/>
      <c r="B16" s="41" t="s">
        <v>25</v>
      </c>
      <c r="C16" s="71">
        <v>0</v>
      </c>
      <c r="D16" s="71">
        <v>0</v>
      </c>
      <c r="E16" s="71">
        <v>2</v>
      </c>
      <c r="F16" s="71">
        <v>0</v>
      </c>
      <c r="G16" s="71">
        <v>85083</v>
      </c>
      <c r="H16" s="71">
        <v>0</v>
      </c>
      <c r="J16" s="79"/>
      <c r="K16" s="79"/>
    </row>
    <row r="17" spans="1:11" ht="15.75" customHeight="1">
      <c r="A17" s="45"/>
      <c r="B17" s="41" t="s">
        <v>26</v>
      </c>
      <c r="C17" s="71">
        <v>0</v>
      </c>
      <c r="D17" s="71">
        <v>153</v>
      </c>
      <c r="E17" s="71">
        <v>5</v>
      </c>
      <c r="F17" s="71">
        <v>0</v>
      </c>
      <c r="G17" s="71">
        <v>106550</v>
      </c>
      <c r="H17" s="71">
        <v>0</v>
      </c>
      <c r="J17" s="79"/>
      <c r="K17" s="79"/>
    </row>
    <row r="18" spans="1:11" ht="15.75" customHeight="1">
      <c r="A18" s="45"/>
      <c r="B18" s="41" t="s">
        <v>27</v>
      </c>
      <c r="C18" s="71">
        <v>0</v>
      </c>
      <c r="D18" s="71">
        <v>0</v>
      </c>
      <c r="E18" s="71">
        <v>3</v>
      </c>
      <c r="F18" s="71">
        <v>0</v>
      </c>
      <c r="G18" s="71">
        <v>122196</v>
      </c>
      <c r="H18" s="71">
        <v>0</v>
      </c>
      <c r="J18" s="79"/>
      <c r="K18" s="79"/>
    </row>
    <row r="19" spans="1:11" ht="15.75" customHeight="1">
      <c r="A19" s="40" t="s">
        <v>28</v>
      </c>
      <c r="B19" s="41" t="s">
        <v>21</v>
      </c>
      <c r="C19" s="71">
        <v>620008</v>
      </c>
      <c r="D19" s="71">
        <v>1089</v>
      </c>
      <c r="E19" s="71">
        <v>3</v>
      </c>
      <c r="F19" s="71">
        <f t="shared" si="0"/>
        <v>621094</v>
      </c>
      <c r="G19" s="71">
        <v>575064</v>
      </c>
      <c r="H19" s="71">
        <f>F19-G19</f>
        <v>46030</v>
      </c>
      <c r="J19" s="80"/>
      <c r="K19" s="80"/>
    </row>
    <row r="20" spans="1:11" ht="15.75" customHeight="1">
      <c r="A20" s="42"/>
      <c r="B20" s="41" t="s">
        <v>29</v>
      </c>
      <c r="C20" s="71">
        <v>0</v>
      </c>
      <c r="D20" s="71"/>
      <c r="E20" s="71"/>
      <c r="F20" s="71">
        <v>0</v>
      </c>
      <c r="G20" s="71">
        <v>122380</v>
      </c>
      <c r="H20" s="71">
        <v>0</v>
      </c>
      <c r="J20" s="78"/>
      <c r="K20" s="78"/>
    </row>
    <row r="21" spans="1:11" ht="15.75" customHeight="1">
      <c r="A21" s="42"/>
      <c r="B21" s="41" t="s">
        <v>30</v>
      </c>
      <c r="C21" s="71">
        <v>0</v>
      </c>
      <c r="D21" s="71"/>
      <c r="E21" s="71"/>
      <c r="F21" s="71">
        <v>0</v>
      </c>
      <c r="G21" s="71">
        <v>109340</v>
      </c>
      <c r="H21" s="71">
        <v>0</v>
      </c>
      <c r="J21" s="78"/>
      <c r="K21" s="78"/>
    </row>
    <row r="22" spans="1:8" ht="15.75" customHeight="1">
      <c r="A22" s="43"/>
      <c r="B22" s="41" t="s">
        <v>31</v>
      </c>
      <c r="C22" s="71">
        <v>0</v>
      </c>
      <c r="D22" s="71"/>
      <c r="E22" s="71"/>
      <c r="F22" s="71">
        <v>0</v>
      </c>
      <c r="G22" s="71">
        <v>40566</v>
      </c>
      <c r="H22" s="71">
        <v>0</v>
      </c>
    </row>
    <row r="23" spans="1:8" ht="15.75" customHeight="1">
      <c r="A23" s="44" t="s">
        <v>32</v>
      </c>
      <c r="B23" s="41" t="s">
        <v>32</v>
      </c>
      <c r="C23" s="71">
        <v>131161</v>
      </c>
      <c r="D23" s="71">
        <v>66</v>
      </c>
      <c r="E23" s="71">
        <v>5</v>
      </c>
      <c r="F23" s="71">
        <f t="shared" si="0"/>
        <v>131222</v>
      </c>
      <c r="G23" s="71">
        <v>123363</v>
      </c>
      <c r="H23" s="71">
        <f>F23-G23</f>
        <v>7859</v>
      </c>
    </row>
    <row r="24" spans="1:8" ht="15.75" customHeight="1">
      <c r="A24" s="41" t="s">
        <v>33</v>
      </c>
      <c r="B24" s="41" t="s">
        <v>33</v>
      </c>
      <c r="C24" s="71">
        <v>128901</v>
      </c>
      <c r="D24" s="71">
        <v>527</v>
      </c>
      <c r="E24" s="71">
        <v>3</v>
      </c>
      <c r="F24" s="71">
        <f t="shared" si="0"/>
        <v>129425</v>
      </c>
      <c r="G24" s="71">
        <v>132464</v>
      </c>
      <c r="H24" s="71">
        <f>F24-G24</f>
        <v>-3039</v>
      </c>
    </row>
    <row r="25" spans="1:8" ht="15.75" customHeight="1">
      <c r="A25" s="44" t="s">
        <v>34</v>
      </c>
      <c r="B25" s="41" t="s">
        <v>21</v>
      </c>
      <c r="C25" s="71">
        <v>149047</v>
      </c>
      <c r="D25" s="71">
        <v>135</v>
      </c>
      <c r="E25" s="71">
        <v>0</v>
      </c>
      <c r="F25" s="71">
        <f t="shared" si="0"/>
        <v>149182</v>
      </c>
      <c r="G25" s="71">
        <v>155984</v>
      </c>
      <c r="H25" s="71">
        <f>F25-G25</f>
        <v>-6802</v>
      </c>
    </row>
    <row r="26" spans="1:8" ht="15.75" customHeight="1">
      <c r="A26" s="45"/>
      <c r="B26" s="41" t="s">
        <v>35</v>
      </c>
      <c r="C26" s="71">
        <v>0</v>
      </c>
      <c r="D26" s="71"/>
      <c r="E26" s="71"/>
      <c r="F26" s="71">
        <v>0</v>
      </c>
      <c r="G26" s="71">
        <v>26903</v>
      </c>
      <c r="H26" s="71">
        <v>0</v>
      </c>
    </row>
    <row r="27" spans="1:8" ht="15.75" customHeight="1">
      <c r="A27" s="40" t="s">
        <v>36</v>
      </c>
      <c r="B27" s="41" t="s">
        <v>16</v>
      </c>
      <c r="C27" s="71">
        <v>406832</v>
      </c>
      <c r="D27" s="71">
        <v>807</v>
      </c>
      <c r="E27" s="71">
        <v>14</v>
      </c>
      <c r="F27" s="71">
        <f t="shared" si="0"/>
        <v>407625</v>
      </c>
      <c r="G27" s="71">
        <v>340317</v>
      </c>
      <c r="H27" s="71">
        <f>F27-G27</f>
        <v>67308</v>
      </c>
    </row>
    <row r="28" spans="1:8" ht="15.75" customHeight="1">
      <c r="A28" s="42"/>
      <c r="B28" s="41" t="s">
        <v>37</v>
      </c>
      <c r="C28" s="71">
        <v>0</v>
      </c>
      <c r="D28" s="71"/>
      <c r="E28" s="71"/>
      <c r="F28" s="71">
        <f t="shared" si="0"/>
        <v>0</v>
      </c>
      <c r="G28" s="71">
        <v>73854</v>
      </c>
      <c r="H28" s="71">
        <f>F28-G28</f>
        <v>-73854</v>
      </c>
    </row>
    <row r="29" spans="1:8" ht="15.75" customHeight="1">
      <c r="A29" s="42"/>
      <c r="B29" s="41" t="s">
        <v>38</v>
      </c>
      <c r="C29" s="71">
        <v>0</v>
      </c>
      <c r="D29" s="71"/>
      <c r="E29" s="71"/>
      <c r="F29" s="71">
        <f t="shared" si="0"/>
        <v>0</v>
      </c>
      <c r="G29" s="71">
        <v>8271</v>
      </c>
      <c r="H29" s="71">
        <f>F29-G29</f>
        <v>-8271</v>
      </c>
    </row>
    <row r="30" spans="1:8" ht="15.75" customHeight="1">
      <c r="A30" s="43"/>
      <c r="B30" s="41" t="s">
        <v>39</v>
      </c>
      <c r="C30" s="71">
        <v>0</v>
      </c>
      <c r="D30" s="71"/>
      <c r="E30" s="71"/>
      <c r="F30" s="71">
        <f t="shared" si="0"/>
        <v>0</v>
      </c>
      <c r="G30" s="71">
        <v>45030</v>
      </c>
      <c r="H30" s="71">
        <f>F30-G30</f>
        <v>-45030</v>
      </c>
    </row>
    <row r="31" spans="1:8" ht="15.75" customHeight="1">
      <c r="A31" s="40" t="s">
        <v>40</v>
      </c>
      <c r="B31" s="41" t="s">
        <v>21</v>
      </c>
      <c r="C31" s="71">
        <v>429056</v>
      </c>
      <c r="D31" s="73">
        <v>623</v>
      </c>
      <c r="E31" s="71">
        <v>0</v>
      </c>
      <c r="F31" s="71">
        <f t="shared" si="0"/>
        <v>429679</v>
      </c>
      <c r="G31" s="71">
        <v>423394</v>
      </c>
      <c r="H31" s="71">
        <f>F31-G31</f>
        <v>6285</v>
      </c>
    </row>
    <row r="32" spans="1:8" ht="15.75" customHeight="1">
      <c r="A32" s="43"/>
      <c r="B32" s="41" t="s">
        <v>41</v>
      </c>
      <c r="C32" s="71">
        <v>0</v>
      </c>
      <c r="D32" s="71"/>
      <c r="E32" s="71"/>
      <c r="F32" s="71">
        <f t="shared" si="0"/>
        <v>0</v>
      </c>
      <c r="G32" s="71">
        <v>45146</v>
      </c>
      <c r="H32" s="71">
        <v>0</v>
      </c>
    </row>
    <row r="33" spans="1:8" ht="15.75" customHeight="1">
      <c r="A33" s="44" t="s">
        <v>42</v>
      </c>
      <c r="B33" s="41" t="s">
        <v>21</v>
      </c>
      <c r="C33" s="71">
        <v>362338</v>
      </c>
      <c r="D33" s="71">
        <v>141</v>
      </c>
      <c r="E33" s="71">
        <v>1</v>
      </c>
      <c r="F33" s="71">
        <f t="shared" si="0"/>
        <v>362478</v>
      </c>
      <c r="G33" s="71">
        <v>337091</v>
      </c>
      <c r="H33" s="71">
        <f>F33-G33</f>
        <v>25387</v>
      </c>
    </row>
    <row r="34" spans="1:8" ht="15.75" customHeight="1">
      <c r="A34" s="45"/>
      <c r="B34" s="41" t="s">
        <v>43</v>
      </c>
      <c r="C34" s="71">
        <v>0</v>
      </c>
      <c r="D34" s="71"/>
      <c r="E34" s="71"/>
      <c r="F34" s="71">
        <f t="shared" si="0"/>
        <v>0</v>
      </c>
      <c r="G34" s="71">
        <v>65799</v>
      </c>
      <c r="H34" s="71">
        <v>0</v>
      </c>
    </row>
    <row r="35" spans="1:8" ht="15.75" customHeight="1">
      <c r="A35" s="40" t="s">
        <v>44</v>
      </c>
      <c r="B35" s="41" t="s">
        <v>21</v>
      </c>
      <c r="C35" s="71">
        <v>151520</v>
      </c>
      <c r="D35" s="71">
        <v>60</v>
      </c>
      <c r="E35" s="71">
        <v>3</v>
      </c>
      <c r="F35" s="71">
        <f t="shared" si="0"/>
        <v>151577</v>
      </c>
      <c r="G35" s="71">
        <v>159317</v>
      </c>
      <c r="H35" s="71">
        <f>F35-G35</f>
        <v>-7740</v>
      </c>
    </row>
    <row r="36" spans="1:8" ht="15.75" customHeight="1">
      <c r="A36" s="43"/>
      <c r="B36" s="41" t="s">
        <v>45</v>
      </c>
      <c r="C36" s="71">
        <v>0</v>
      </c>
      <c r="D36" s="71"/>
      <c r="E36" s="71"/>
      <c r="F36" s="71">
        <f t="shared" si="0"/>
        <v>0</v>
      </c>
      <c r="G36" s="71">
        <v>31077</v>
      </c>
      <c r="H36" s="71">
        <v>0</v>
      </c>
    </row>
    <row r="37" spans="1:8" ht="15.75" customHeight="1">
      <c r="A37" s="40" t="s">
        <v>46</v>
      </c>
      <c r="B37" s="41" t="s">
        <v>21</v>
      </c>
      <c r="C37" s="71">
        <v>189327</v>
      </c>
      <c r="D37" s="71">
        <v>37</v>
      </c>
      <c r="E37" s="71">
        <v>0</v>
      </c>
      <c r="F37" s="71">
        <f t="shared" si="0"/>
        <v>189364</v>
      </c>
      <c r="G37" s="71">
        <v>211030</v>
      </c>
      <c r="H37" s="71">
        <f>F37-G37</f>
        <v>-21666</v>
      </c>
    </row>
    <row r="38" spans="1:8" ht="15.75" customHeight="1">
      <c r="A38" s="43"/>
      <c r="B38" s="41" t="s">
        <v>47</v>
      </c>
      <c r="C38" s="71">
        <v>0</v>
      </c>
      <c r="D38" s="71"/>
      <c r="E38" s="71"/>
      <c r="F38" s="71">
        <f t="shared" si="0"/>
        <v>0</v>
      </c>
      <c r="G38" s="71">
        <v>30787</v>
      </c>
      <c r="H38" s="71">
        <v>0</v>
      </c>
    </row>
    <row r="39" spans="1:8" ht="15.75" customHeight="1">
      <c r="A39" s="41" t="s">
        <v>48</v>
      </c>
      <c r="B39" s="41" t="s">
        <v>48</v>
      </c>
      <c r="C39" s="71">
        <v>93323</v>
      </c>
      <c r="D39" s="71">
        <v>24</v>
      </c>
      <c r="E39" s="71">
        <v>4</v>
      </c>
      <c r="F39" s="71">
        <f t="shared" si="0"/>
        <v>93343</v>
      </c>
      <c r="G39" s="71">
        <v>86420</v>
      </c>
      <c r="H39" s="71">
        <f>F39-G39</f>
        <v>6923</v>
      </c>
    </row>
    <row r="40" spans="1:8" ht="15.75" customHeight="1">
      <c r="A40" s="41" t="s">
        <v>49</v>
      </c>
      <c r="B40" s="41" t="s">
        <v>21</v>
      </c>
      <c r="C40" s="71">
        <v>155507</v>
      </c>
      <c r="D40" s="71">
        <v>218</v>
      </c>
      <c r="E40" s="71">
        <v>0</v>
      </c>
      <c r="F40" s="71">
        <f t="shared" si="0"/>
        <v>155725</v>
      </c>
      <c r="G40" s="71">
        <v>162946</v>
      </c>
      <c r="H40" s="71">
        <f>F40-G40</f>
        <v>-7221</v>
      </c>
    </row>
    <row r="41" spans="1:8" ht="15.75" customHeight="1">
      <c r="A41" s="40" t="s">
        <v>50</v>
      </c>
      <c r="B41" s="41" t="s">
        <v>16</v>
      </c>
      <c r="C41" s="71">
        <v>256082</v>
      </c>
      <c r="D41" s="71">
        <v>450</v>
      </c>
      <c r="E41" s="71">
        <v>5</v>
      </c>
      <c r="F41" s="71">
        <f t="shared" si="0"/>
        <v>256527</v>
      </c>
      <c r="G41" s="71">
        <v>247791</v>
      </c>
      <c r="H41" s="71">
        <f>F41-G41</f>
        <v>8736</v>
      </c>
    </row>
    <row r="42" spans="1:8" ht="15.75" customHeight="1">
      <c r="A42" s="42"/>
      <c r="B42" s="41" t="s">
        <v>51</v>
      </c>
      <c r="C42" s="71">
        <v>0</v>
      </c>
      <c r="D42" s="71"/>
      <c r="E42" s="71"/>
      <c r="F42" s="71">
        <f t="shared" si="0"/>
        <v>0</v>
      </c>
      <c r="G42" s="71">
        <v>42666</v>
      </c>
      <c r="H42" s="71">
        <v>0</v>
      </c>
    </row>
    <row r="43" spans="1:8" ht="15.75" customHeight="1">
      <c r="A43" s="42"/>
      <c r="B43" s="41" t="s">
        <v>38</v>
      </c>
      <c r="C43" s="71">
        <v>0</v>
      </c>
      <c r="D43" s="71"/>
      <c r="E43" s="71"/>
      <c r="F43" s="71">
        <f t="shared" si="0"/>
        <v>0</v>
      </c>
      <c r="G43" s="71">
        <v>29700</v>
      </c>
      <c r="H43" s="71">
        <v>0</v>
      </c>
    </row>
    <row r="44" spans="1:8" ht="15.75" customHeight="1">
      <c r="A44" s="42"/>
      <c r="B44" s="41" t="s">
        <v>52</v>
      </c>
      <c r="C44" s="71">
        <v>0</v>
      </c>
      <c r="D44" s="71"/>
      <c r="E44" s="71"/>
      <c r="F44" s="71">
        <f t="shared" si="0"/>
        <v>0</v>
      </c>
      <c r="G44" s="71">
        <v>41692</v>
      </c>
      <c r="H44" s="71">
        <v>0</v>
      </c>
    </row>
    <row r="45" spans="1:8" ht="15.75" customHeight="1">
      <c r="A45" s="42"/>
      <c r="B45" s="41" t="s">
        <v>53</v>
      </c>
      <c r="C45" s="71">
        <v>0</v>
      </c>
      <c r="D45" s="71"/>
      <c r="E45" s="71"/>
      <c r="F45" s="71">
        <f t="shared" si="0"/>
        <v>0</v>
      </c>
      <c r="G45" s="71">
        <v>66349</v>
      </c>
      <c r="H45" s="71">
        <v>0</v>
      </c>
    </row>
    <row r="46" spans="1:8" ht="15.75" customHeight="1">
      <c r="A46" s="42"/>
      <c r="B46" s="41" t="s">
        <v>54</v>
      </c>
      <c r="C46" s="71">
        <v>0</v>
      </c>
      <c r="D46" s="71"/>
      <c r="E46" s="71"/>
      <c r="F46" s="71">
        <f t="shared" si="0"/>
        <v>0</v>
      </c>
      <c r="G46" s="71">
        <v>19497</v>
      </c>
      <c r="H46" s="71">
        <v>0</v>
      </c>
    </row>
    <row r="47" spans="1:8" ht="15.75" customHeight="1">
      <c r="A47" s="43"/>
      <c r="B47" s="41" t="s">
        <v>55</v>
      </c>
      <c r="C47" s="71">
        <v>0</v>
      </c>
      <c r="D47" s="71"/>
      <c r="E47" s="71"/>
      <c r="F47" s="71">
        <f t="shared" si="0"/>
        <v>0</v>
      </c>
      <c r="G47" s="71">
        <v>47887</v>
      </c>
      <c r="H47" s="71">
        <v>0</v>
      </c>
    </row>
    <row r="48" spans="1:8" ht="15.75" customHeight="1">
      <c r="A48" s="40" t="s">
        <v>56</v>
      </c>
      <c r="B48" s="41" t="s">
        <v>21</v>
      </c>
      <c r="C48" s="71">
        <v>326684</v>
      </c>
      <c r="D48" s="73">
        <v>311</v>
      </c>
      <c r="E48" s="71">
        <v>2</v>
      </c>
      <c r="F48" s="71">
        <f t="shared" si="0"/>
        <v>326993</v>
      </c>
      <c r="G48" s="71">
        <v>341521</v>
      </c>
      <c r="H48" s="71">
        <f>F48-G48</f>
        <v>-14528</v>
      </c>
    </row>
    <row r="49" spans="1:8" ht="15.75" customHeight="1">
      <c r="A49" s="42"/>
      <c r="B49" s="41" t="s">
        <v>57</v>
      </c>
      <c r="C49" s="71">
        <v>0</v>
      </c>
      <c r="D49" s="71"/>
      <c r="E49" s="71"/>
      <c r="F49" s="71">
        <f t="shared" si="0"/>
        <v>0</v>
      </c>
      <c r="G49" s="71">
        <v>25072</v>
      </c>
      <c r="H49" s="71">
        <v>0</v>
      </c>
    </row>
    <row r="50" spans="1:8" ht="15.75" customHeight="1">
      <c r="A50" s="43"/>
      <c r="B50" s="41" t="s">
        <v>96</v>
      </c>
      <c r="C50" s="71">
        <v>0</v>
      </c>
      <c r="D50" s="71"/>
      <c r="E50" s="71"/>
      <c r="F50" s="71">
        <f t="shared" si="0"/>
        <v>0</v>
      </c>
      <c r="G50" s="71">
        <v>66628</v>
      </c>
      <c r="H50" s="71">
        <v>0</v>
      </c>
    </row>
    <row r="51" spans="1:8" ht="15.75" customHeight="1">
      <c r="A51" s="44" t="s">
        <v>58</v>
      </c>
      <c r="B51" s="41" t="s">
        <v>119</v>
      </c>
      <c r="C51" s="71">
        <v>375526</v>
      </c>
      <c r="D51" s="71">
        <v>331</v>
      </c>
      <c r="E51" s="71">
        <v>11</v>
      </c>
      <c r="F51" s="71">
        <f t="shared" si="0"/>
        <v>375846</v>
      </c>
      <c r="G51" s="71">
        <v>399137</v>
      </c>
      <c r="H51" s="71">
        <f>F51-G51</f>
        <v>-23291</v>
      </c>
    </row>
    <row r="52" spans="1:8" ht="15.75" customHeight="1">
      <c r="A52" s="45"/>
      <c r="B52" s="41" t="s">
        <v>59</v>
      </c>
      <c r="C52" s="71">
        <v>0</v>
      </c>
      <c r="D52" s="71"/>
      <c r="E52" s="71"/>
      <c r="F52" s="71">
        <f t="shared" si="0"/>
        <v>0</v>
      </c>
      <c r="G52" s="71">
        <v>116373</v>
      </c>
      <c r="H52" s="71">
        <v>0</v>
      </c>
    </row>
    <row r="53" spans="1:8" ht="15.75" customHeight="1">
      <c r="A53" s="48"/>
      <c r="B53" s="41" t="s">
        <v>60</v>
      </c>
      <c r="C53" s="71">
        <v>0</v>
      </c>
      <c r="D53" s="71"/>
      <c r="E53" s="71"/>
      <c r="F53" s="71">
        <f t="shared" si="0"/>
        <v>0</v>
      </c>
      <c r="G53" s="71">
        <v>30883</v>
      </c>
      <c r="H53" s="71">
        <v>0</v>
      </c>
    </row>
    <row r="54" spans="1:8" ht="15.75" customHeight="1">
      <c r="A54" s="40" t="s">
        <v>61</v>
      </c>
      <c r="B54" s="41" t="s">
        <v>21</v>
      </c>
      <c r="C54" s="71">
        <v>256990</v>
      </c>
      <c r="D54" s="73">
        <v>323</v>
      </c>
      <c r="E54" s="71">
        <v>4</v>
      </c>
      <c r="F54" s="71">
        <f t="shared" si="0"/>
        <v>257309</v>
      </c>
      <c r="G54" s="71">
        <v>260231</v>
      </c>
      <c r="H54" s="71">
        <f>F54-G54</f>
        <v>-2922</v>
      </c>
    </row>
    <row r="55" spans="1:8" ht="15.75" customHeight="1">
      <c r="A55" s="43"/>
      <c r="B55" s="41" t="s">
        <v>62</v>
      </c>
      <c r="C55" s="71">
        <v>0</v>
      </c>
      <c r="D55" s="71"/>
      <c r="E55" s="71"/>
      <c r="F55" s="71">
        <f t="shared" si="0"/>
        <v>0</v>
      </c>
      <c r="G55" s="71">
        <v>68554</v>
      </c>
      <c r="H55" s="71">
        <v>0</v>
      </c>
    </row>
    <row r="56" spans="1:8" ht="15.75" customHeight="1">
      <c r="A56" s="44" t="s">
        <v>63</v>
      </c>
      <c r="B56" s="41" t="s">
        <v>21</v>
      </c>
      <c r="C56" s="71">
        <v>142498</v>
      </c>
      <c r="D56" s="71">
        <v>126</v>
      </c>
      <c r="E56" s="71">
        <v>2</v>
      </c>
      <c r="F56" s="71">
        <f t="shared" si="0"/>
        <v>142622</v>
      </c>
      <c r="G56" s="71">
        <v>141138</v>
      </c>
      <c r="H56" s="71">
        <f>F56-G56</f>
        <v>1484</v>
      </c>
    </row>
    <row r="57" spans="1:8" ht="15.75" customHeight="1">
      <c r="A57" s="45"/>
      <c r="B57" s="41" t="s">
        <v>64</v>
      </c>
      <c r="C57" s="71">
        <v>0</v>
      </c>
      <c r="D57" s="71"/>
      <c r="E57" s="71"/>
      <c r="F57" s="71">
        <f t="shared" si="0"/>
        <v>0</v>
      </c>
      <c r="G57" s="71">
        <v>30270</v>
      </c>
      <c r="H57" s="71">
        <v>0</v>
      </c>
    </row>
    <row r="58" spans="1:8" ht="15.75" customHeight="1">
      <c r="A58" s="40" t="s">
        <v>65</v>
      </c>
      <c r="B58" s="41" t="s">
        <v>21</v>
      </c>
      <c r="C58" s="71">
        <v>114329</v>
      </c>
      <c r="D58" s="71">
        <v>151</v>
      </c>
      <c r="E58" s="71">
        <v>2</v>
      </c>
      <c r="F58" s="71">
        <f t="shared" si="0"/>
        <v>114478</v>
      </c>
      <c r="G58" s="71">
        <v>113009</v>
      </c>
      <c r="H58" s="71">
        <f>F58-G58</f>
        <v>1469</v>
      </c>
    </row>
    <row r="59" spans="1:11" ht="15.75" customHeight="1">
      <c r="A59" s="43"/>
      <c r="B59" s="41" t="s">
        <v>66</v>
      </c>
      <c r="C59" s="71">
        <v>0</v>
      </c>
      <c r="D59" s="71"/>
      <c r="E59" s="71"/>
      <c r="F59" s="71">
        <f t="shared" si="0"/>
        <v>0</v>
      </c>
      <c r="G59" s="71">
        <v>37343</v>
      </c>
      <c r="H59" s="71">
        <v>0</v>
      </c>
      <c r="J59" s="78"/>
      <c r="K59" s="78"/>
    </row>
    <row r="60" spans="1:11" ht="15.75" customHeight="1">
      <c r="A60" s="40" t="s">
        <v>67</v>
      </c>
      <c r="B60" s="41" t="s">
        <v>21</v>
      </c>
      <c r="C60" s="71">
        <v>69465</v>
      </c>
      <c r="D60" s="71">
        <v>11</v>
      </c>
      <c r="E60" s="71">
        <v>0</v>
      </c>
      <c r="F60" s="71">
        <f t="shared" si="0"/>
        <v>69476</v>
      </c>
      <c r="G60" s="71">
        <v>76531</v>
      </c>
      <c r="H60" s="71">
        <f>F60-G60</f>
        <v>-7055</v>
      </c>
      <c r="J60" s="78"/>
      <c r="K60" s="78"/>
    </row>
    <row r="61" spans="1:11" ht="15.75" customHeight="1">
      <c r="A61" s="43"/>
      <c r="B61" s="41" t="s">
        <v>68</v>
      </c>
      <c r="C61" s="71">
        <v>0</v>
      </c>
      <c r="D61" s="71"/>
      <c r="E61" s="71"/>
      <c r="F61" s="71">
        <f t="shared" si="0"/>
        <v>0</v>
      </c>
      <c r="G61" s="71">
        <v>36149</v>
      </c>
      <c r="H61" s="71">
        <v>0</v>
      </c>
      <c r="J61" s="78"/>
      <c r="K61" s="78"/>
    </row>
    <row r="62" spans="1:11" ht="15.75" customHeight="1">
      <c r="A62" s="44" t="s">
        <v>69</v>
      </c>
      <c r="B62" s="41" t="s">
        <v>21</v>
      </c>
      <c r="C62" s="71">
        <v>26363</v>
      </c>
      <c r="D62" s="71">
        <v>30</v>
      </c>
      <c r="E62" s="71">
        <v>1</v>
      </c>
      <c r="F62" s="71">
        <f t="shared" si="0"/>
        <v>26392</v>
      </c>
      <c r="G62" s="71">
        <v>29335</v>
      </c>
      <c r="H62" s="71">
        <f>F62-G62</f>
        <v>-2943</v>
      </c>
      <c r="J62" s="78"/>
      <c r="K62" s="78"/>
    </row>
    <row r="63" spans="1:11" ht="15.75" customHeight="1">
      <c r="A63" s="45"/>
      <c r="B63" s="41" t="s">
        <v>70</v>
      </c>
      <c r="C63" s="71">
        <v>0</v>
      </c>
      <c r="D63" s="71"/>
      <c r="E63" s="71"/>
      <c r="F63" s="71">
        <f t="shared" si="0"/>
        <v>0</v>
      </c>
      <c r="G63" s="71">
        <v>17138</v>
      </c>
      <c r="H63" s="71">
        <v>0</v>
      </c>
      <c r="J63" s="79"/>
      <c r="K63" s="78"/>
    </row>
    <row r="64" spans="1:12" ht="15.75" customHeight="1">
      <c r="A64" s="40" t="s">
        <v>71</v>
      </c>
      <c r="B64" s="41" t="s">
        <v>16</v>
      </c>
      <c r="C64" s="71">
        <v>842058</v>
      </c>
      <c r="D64" s="71">
        <v>165</v>
      </c>
      <c r="E64" s="71">
        <v>335</v>
      </c>
      <c r="F64" s="71">
        <f t="shared" si="0"/>
        <v>841888</v>
      </c>
      <c r="G64" s="71">
        <v>923629</v>
      </c>
      <c r="H64" s="71">
        <f>F64-G64</f>
        <v>-81741</v>
      </c>
      <c r="J64" s="79"/>
      <c r="K64" s="78"/>
      <c r="L64" s="78"/>
    </row>
    <row r="65" spans="1:12" ht="15.75" customHeight="1">
      <c r="A65" s="42"/>
      <c r="B65" s="41" t="s">
        <v>97</v>
      </c>
      <c r="C65" s="71">
        <v>0</v>
      </c>
      <c r="D65" s="71">
        <v>0</v>
      </c>
      <c r="E65" s="71">
        <v>0</v>
      </c>
      <c r="F65" s="71">
        <v>0</v>
      </c>
      <c r="G65" s="71">
        <v>73844</v>
      </c>
      <c r="H65" s="71">
        <v>0</v>
      </c>
      <c r="J65" s="79"/>
      <c r="K65" s="79"/>
      <c r="L65" s="78"/>
    </row>
    <row r="66" spans="1:12" ht="15.75" customHeight="1">
      <c r="A66" s="42"/>
      <c r="B66" s="41" t="s">
        <v>19</v>
      </c>
      <c r="C66" s="71">
        <v>0</v>
      </c>
      <c r="D66" s="71">
        <v>0</v>
      </c>
      <c r="E66" s="71">
        <v>0</v>
      </c>
      <c r="F66" s="71">
        <v>0</v>
      </c>
      <c r="G66" s="71">
        <v>83849</v>
      </c>
      <c r="H66" s="71">
        <v>0</v>
      </c>
      <c r="J66" s="79"/>
      <c r="K66" s="79"/>
      <c r="L66" s="78"/>
    </row>
    <row r="67" spans="1:12" ht="15.75" customHeight="1">
      <c r="A67" s="42"/>
      <c r="B67" s="41" t="s">
        <v>98</v>
      </c>
      <c r="C67" s="71">
        <v>0</v>
      </c>
      <c r="D67" s="71">
        <v>50</v>
      </c>
      <c r="E67" s="71">
        <v>110</v>
      </c>
      <c r="F67" s="71">
        <v>0</v>
      </c>
      <c r="G67" s="71">
        <v>112480</v>
      </c>
      <c r="H67" s="71">
        <v>0</v>
      </c>
      <c r="J67" s="79"/>
      <c r="K67" s="79"/>
      <c r="L67" s="78"/>
    </row>
    <row r="68" spans="1:12" ht="15.75" customHeight="1">
      <c r="A68" s="42"/>
      <c r="B68" s="41" t="s">
        <v>17</v>
      </c>
      <c r="C68" s="71">
        <v>0</v>
      </c>
      <c r="D68" s="71">
        <v>0</v>
      </c>
      <c r="E68" s="71">
        <v>0</v>
      </c>
      <c r="F68" s="71">
        <v>0</v>
      </c>
      <c r="G68" s="71">
        <v>84240</v>
      </c>
      <c r="H68" s="71">
        <v>0</v>
      </c>
      <c r="J68" s="79"/>
      <c r="K68" s="79"/>
      <c r="L68" s="78"/>
    </row>
    <row r="69" spans="1:12" ht="15.75" customHeight="1">
      <c r="A69" s="42"/>
      <c r="B69" s="41" t="s">
        <v>99</v>
      </c>
      <c r="C69" s="71">
        <v>0</v>
      </c>
      <c r="D69" s="71">
        <v>0</v>
      </c>
      <c r="E69" s="71">
        <v>0</v>
      </c>
      <c r="F69" s="71">
        <v>0</v>
      </c>
      <c r="G69" s="71">
        <v>58797</v>
      </c>
      <c r="H69" s="71">
        <v>0</v>
      </c>
      <c r="J69" s="79"/>
      <c r="K69" s="79"/>
      <c r="L69" s="78"/>
    </row>
    <row r="70" spans="1:12" ht="15.75" customHeight="1">
      <c r="A70" s="42"/>
      <c r="B70" s="41" t="s">
        <v>100</v>
      </c>
      <c r="C70" s="71">
        <v>0</v>
      </c>
      <c r="D70" s="71">
        <v>0</v>
      </c>
      <c r="E70" s="71">
        <v>0</v>
      </c>
      <c r="F70" s="71">
        <v>0</v>
      </c>
      <c r="G70" s="71">
        <v>44587</v>
      </c>
      <c r="H70" s="71">
        <v>0</v>
      </c>
      <c r="J70" s="79"/>
      <c r="K70" s="79"/>
      <c r="L70" s="78"/>
    </row>
    <row r="71" spans="1:12" ht="15.75" customHeight="1">
      <c r="A71" s="42"/>
      <c r="B71" s="41" t="s">
        <v>101</v>
      </c>
      <c r="C71" s="71">
        <v>0</v>
      </c>
      <c r="D71" s="71">
        <v>6</v>
      </c>
      <c r="E71" s="71">
        <v>113</v>
      </c>
      <c r="F71" s="71">
        <v>0</v>
      </c>
      <c r="G71" s="71">
        <v>71328</v>
      </c>
      <c r="H71" s="71">
        <v>0</v>
      </c>
      <c r="J71" s="79"/>
      <c r="K71" s="79"/>
      <c r="L71" s="78"/>
    </row>
    <row r="72" spans="1:12" ht="15.75" customHeight="1">
      <c r="A72" s="42"/>
      <c r="B72" s="41" t="s">
        <v>72</v>
      </c>
      <c r="C72" s="71">
        <v>0</v>
      </c>
      <c r="D72" s="71">
        <v>127</v>
      </c>
      <c r="E72" s="71">
        <v>0</v>
      </c>
      <c r="F72" s="71">
        <v>0</v>
      </c>
      <c r="G72" s="71">
        <v>90976</v>
      </c>
      <c r="H72" s="71">
        <v>0</v>
      </c>
      <c r="J72" s="79"/>
      <c r="K72" s="79"/>
      <c r="L72" s="78"/>
    </row>
    <row r="73" spans="1:12" ht="15.75" customHeight="1">
      <c r="A73" s="42"/>
      <c r="B73" s="41" t="s">
        <v>73</v>
      </c>
      <c r="C73" s="71">
        <v>0</v>
      </c>
      <c r="D73" s="71">
        <v>0</v>
      </c>
      <c r="E73" s="71">
        <v>0</v>
      </c>
      <c r="F73" s="71">
        <v>0</v>
      </c>
      <c r="G73" s="71">
        <v>37943</v>
      </c>
      <c r="H73" s="71">
        <v>0</v>
      </c>
      <c r="J73" s="79"/>
      <c r="K73" s="79"/>
      <c r="L73" s="78"/>
    </row>
    <row r="74" spans="1:12" ht="15.75" customHeight="1">
      <c r="A74" s="42"/>
      <c r="B74" s="41" t="s">
        <v>74</v>
      </c>
      <c r="C74" s="71">
        <v>0</v>
      </c>
      <c r="D74" s="71">
        <v>0</v>
      </c>
      <c r="E74" s="71">
        <v>0</v>
      </c>
      <c r="F74" s="71">
        <v>0</v>
      </c>
      <c r="G74" s="71">
        <v>87387</v>
      </c>
      <c r="H74" s="71">
        <v>0</v>
      </c>
      <c r="J74" s="79"/>
      <c r="K74" s="79"/>
      <c r="L74" s="78"/>
    </row>
    <row r="75" spans="1:12" ht="15.75" customHeight="1">
      <c r="A75" s="42"/>
      <c r="B75" s="41" t="s">
        <v>102</v>
      </c>
      <c r="C75" s="71">
        <v>0</v>
      </c>
      <c r="D75" s="71">
        <v>21</v>
      </c>
      <c r="E75" s="71">
        <v>0</v>
      </c>
      <c r="F75" s="71">
        <v>0</v>
      </c>
      <c r="G75" s="71">
        <v>94994</v>
      </c>
      <c r="H75" s="71">
        <v>0</v>
      </c>
      <c r="J75" s="79"/>
      <c r="K75" s="79"/>
      <c r="L75" s="78"/>
    </row>
    <row r="76" spans="1:12" ht="15.75" customHeight="1">
      <c r="A76" s="43"/>
      <c r="B76" s="41" t="s">
        <v>103</v>
      </c>
      <c r="C76" s="71">
        <v>0</v>
      </c>
      <c r="D76" s="71">
        <v>12</v>
      </c>
      <c r="E76" s="71">
        <v>112</v>
      </c>
      <c r="F76" s="71">
        <f>C76+D76-E76</f>
        <v>-100</v>
      </c>
      <c r="G76" s="71">
        <v>83204</v>
      </c>
      <c r="H76" s="71">
        <v>0</v>
      </c>
      <c r="J76" s="79"/>
      <c r="K76" s="79"/>
      <c r="L76" s="78"/>
    </row>
    <row r="77" spans="1:12" ht="15.75" customHeight="1">
      <c r="A77" s="49" t="s">
        <v>75</v>
      </c>
      <c r="B77" s="41" t="s">
        <v>16</v>
      </c>
      <c r="C77" s="71">
        <v>517762</v>
      </c>
      <c r="D77" s="71">
        <v>485</v>
      </c>
      <c r="E77" s="71">
        <v>10</v>
      </c>
      <c r="F77" s="71">
        <f>C77+D77-E77</f>
        <v>518237</v>
      </c>
      <c r="G77" s="71">
        <v>538029</v>
      </c>
      <c r="H77" s="71">
        <f>F77-G77</f>
        <v>-19792</v>
      </c>
      <c r="J77" s="79"/>
      <c r="K77" s="79"/>
      <c r="L77" s="78"/>
    </row>
    <row r="78" spans="1:12" ht="15.75" customHeight="1">
      <c r="A78" s="42"/>
      <c r="B78" s="41" t="s">
        <v>76</v>
      </c>
      <c r="C78" s="71">
        <v>0</v>
      </c>
      <c r="D78" s="71">
        <v>0</v>
      </c>
      <c r="E78" s="71">
        <v>0</v>
      </c>
      <c r="F78" s="71">
        <v>0</v>
      </c>
      <c r="G78" s="71">
        <v>11263</v>
      </c>
      <c r="H78" s="71">
        <v>0</v>
      </c>
      <c r="J78" s="79"/>
      <c r="K78" s="78"/>
      <c r="L78" s="78"/>
    </row>
    <row r="79" spans="1:12" ht="15.75" customHeight="1">
      <c r="A79" s="42"/>
      <c r="B79" s="41" t="s">
        <v>77</v>
      </c>
      <c r="C79" s="71">
        <v>0</v>
      </c>
      <c r="D79" s="71">
        <v>158</v>
      </c>
      <c r="E79" s="71">
        <v>1</v>
      </c>
      <c r="F79" s="71">
        <v>0</v>
      </c>
      <c r="G79" s="71">
        <v>39773</v>
      </c>
      <c r="H79" s="71">
        <v>0</v>
      </c>
      <c r="J79" s="80"/>
      <c r="K79" s="78"/>
      <c r="L79" s="78"/>
    </row>
    <row r="80" spans="1:12" ht="15.75" customHeight="1">
      <c r="A80" s="42"/>
      <c r="B80" s="41" t="s">
        <v>78</v>
      </c>
      <c r="C80" s="71">
        <v>0</v>
      </c>
      <c r="D80" s="71">
        <v>45</v>
      </c>
      <c r="E80" s="71">
        <v>0</v>
      </c>
      <c r="F80" s="71">
        <v>0</v>
      </c>
      <c r="G80" s="71">
        <v>66286</v>
      </c>
      <c r="H80" s="71">
        <v>0</v>
      </c>
      <c r="J80" s="78"/>
      <c r="K80" s="78"/>
      <c r="L80" s="78"/>
    </row>
    <row r="81" spans="1:8" ht="15.75" customHeight="1">
      <c r="A81" s="42"/>
      <c r="B81" s="41" t="s">
        <v>79</v>
      </c>
      <c r="C81" s="71">
        <v>0</v>
      </c>
      <c r="D81" s="71">
        <v>111</v>
      </c>
      <c r="E81" s="71">
        <v>0</v>
      </c>
      <c r="F81" s="71">
        <v>0</v>
      </c>
      <c r="G81" s="71">
        <v>54127</v>
      </c>
      <c r="H81" s="71">
        <v>0</v>
      </c>
    </row>
    <row r="82" spans="1:8" ht="15.75" customHeight="1">
      <c r="A82" s="42"/>
      <c r="B82" s="41" t="s">
        <v>80</v>
      </c>
      <c r="C82" s="71">
        <v>0</v>
      </c>
      <c r="D82" s="71">
        <v>46</v>
      </c>
      <c r="E82" s="71">
        <v>2</v>
      </c>
      <c r="F82" s="71">
        <v>0</v>
      </c>
      <c r="G82" s="71">
        <v>123375</v>
      </c>
      <c r="H82" s="71">
        <v>0</v>
      </c>
    </row>
    <row r="83" spans="1:8" ht="15.75" customHeight="1">
      <c r="A83" s="42"/>
      <c r="B83" s="41" t="s">
        <v>81</v>
      </c>
      <c r="C83" s="71">
        <v>0</v>
      </c>
      <c r="D83" s="71">
        <v>0</v>
      </c>
      <c r="E83" s="71">
        <v>0</v>
      </c>
      <c r="F83" s="71">
        <v>0</v>
      </c>
      <c r="G83" s="71">
        <v>22778</v>
      </c>
      <c r="H83" s="71">
        <v>0</v>
      </c>
    </row>
    <row r="84" spans="1:8" ht="15.75" customHeight="1">
      <c r="A84" s="42"/>
      <c r="B84" s="41" t="s">
        <v>82</v>
      </c>
      <c r="C84" s="71">
        <v>0</v>
      </c>
      <c r="D84" s="71">
        <v>0</v>
      </c>
      <c r="E84" s="71">
        <v>0</v>
      </c>
      <c r="F84" s="71">
        <v>0</v>
      </c>
      <c r="G84" s="71">
        <v>12168</v>
      </c>
      <c r="H84" s="71">
        <v>0</v>
      </c>
    </row>
    <row r="85" spans="1:8" ht="15.75" customHeight="1">
      <c r="A85" s="42"/>
      <c r="B85" s="41" t="s">
        <v>83</v>
      </c>
      <c r="C85" s="71">
        <v>0</v>
      </c>
      <c r="D85" s="71">
        <v>7</v>
      </c>
      <c r="E85" s="71">
        <v>2</v>
      </c>
      <c r="F85" s="71">
        <v>0</v>
      </c>
      <c r="G85" s="71">
        <v>68869</v>
      </c>
      <c r="H85" s="71">
        <v>0</v>
      </c>
    </row>
    <row r="86" spans="1:8" ht="15.75" customHeight="1">
      <c r="A86" s="42"/>
      <c r="B86" s="41" t="s">
        <v>84</v>
      </c>
      <c r="C86" s="71">
        <v>0</v>
      </c>
      <c r="D86" s="71">
        <v>52</v>
      </c>
      <c r="E86" s="71">
        <v>4</v>
      </c>
      <c r="F86" s="71">
        <v>0</v>
      </c>
      <c r="G86" s="71">
        <v>70441</v>
      </c>
      <c r="H86" s="71">
        <v>0</v>
      </c>
    </row>
    <row r="87" spans="1:8" ht="15.75" customHeight="1">
      <c r="A87" s="42"/>
      <c r="B87" s="41" t="s">
        <v>85</v>
      </c>
      <c r="C87" s="71">
        <v>0</v>
      </c>
      <c r="D87" s="71">
        <v>3</v>
      </c>
      <c r="E87" s="71">
        <v>0</v>
      </c>
      <c r="F87" s="71">
        <v>0</v>
      </c>
      <c r="G87" s="71">
        <v>10735</v>
      </c>
      <c r="H87" s="71">
        <v>0</v>
      </c>
    </row>
    <row r="88" spans="1:8" ht="15.75" customHeight="1">
      <c r="A88" s="42"/>
      <c r="B88" s="40" t="s">
        <v>86</v>
      </c>
      <c r="C88" s="71">
        <v>0</v>
      </c>
      <c r="D88" s="71">
        <v>63</v>
      </c>
      <c r="E88" s="71">
        <v>1</v>
      </c>
      <c r="F88" s="71">
        <v>0</v>
      </c>
      <c r="G88" s="71">
        <v>58214</v>
      </c>
      <c r="H88" s="71">
        <v>0</v>
      </c>
    </row>
    <row r="89" spans="1:8" ht="15.75" customHeight="1">
      <c r="A89" s="90" t="s">
        <v>87</v>
      </c>
      <c r="B89" s="91"/>
      <c r="C89" s="36"/>
      <c r="D89" s="50" t="s">
        <v>88</v>
      </c>
      <c r="E89" s="50" t="s">
        <v>88</v>
      </c>
      <c r="F89" s="46"/>
      <c r="G89" s="51" t="s">
        <v>89</v>
      </c>
      <c r="H89" s="47"/>
    </row>
    <row r="90" spans="1:8" ht="15.75" customHeight="1">
      <c r="A90" s="90" t="s">
        <v>90</v>
      </c>
      <c r="B90" s="91"/>
      <c r="C90" s="36"/>
      <c r="D90" s="50" t="s">
        <v>91</v>
      </c>
      <c r="E90" s="50" t="s">
        <v>91</v>
      </c>
      <c r="F90" s="46"/>
      <c r="G90" s="51" t="s">
        <v>89</v>
      </c>
      <c r="H90" s="47"/>
    </row>
    <row r="91" spans="1:8" ht="15.75" customHeight="1">
      <c r="A91" s="90" t="s">
        <v>92</v>
      </c>
      <c r="B91" s="91"/>
      <c r="C91" s="36"/>
      <c r="D91" s="50" t="s">
        <v>91</v>
      </c>
      <c r="E91" s="50" t="s">
        <v>91</v>
      </c>
      <c r="F91" s="46"/>
      <c r="G91" s="51" t="s">
        <v>89</v>
      </c>
      <c r="H91" s="47"/>
    </row>
  </sheetData>
  <mergeCells count="4">
    <mergeCell ref="A89:B89"/>
    <mergeCell ref="A90:B90"/>
    <mergeCell ref="A91:B91"/>
    <mergeCell ref="A3:B5"/>
  </mergeCells>
  <printOptions/>
  <pageMargins left="0.9448818897637796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H60" sqref="H60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0.75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110" t="s">
        <v>116</v>
      </c>
      <c r="B1" s="111"/>
      <c r="C1" s="111"/>
      <c r="D1" s="111"/>
      <c r="E1" s="111"/>
    </row>
    <row r="2" spans="1:8" ht="16.5">
      <c r="A2" s="112" t="s">
        <v>129</v>
      </c>
      <c r="B2" s="113"/>
      <c r="C2" s="113"/>
      <c r="D2" s="113"/>
      <c r="E2" s="113"/>
      <c r="H2" s="21" t="s">
        <v>104</v>
      </c>
    </row>
    <row r="3" spans="1:8" ht="15.75" customHeight="1">
      <c r="A3" s="114" t="s">
        <v>109</v>
      </c>
      <c r="B3" s="115"/>
      <c r="C3" s="52" t="s">
        <v>94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6"/>
      <c r="B4" s="117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133</v>
      </c>
    </row>
    <row r="5" spans="1:8" ht="15.75" customHeight="1">
      <c r="A5" s="118"/>
      <c r="B5" s="119"/>
      <c r="C5" s="56" t="s">
        <v>95</v>
      </c>
      <c r="D5" s="33" t="s">
        <v>8</v>
      </c>
      <c r="E5" s="57" t="s">
        <v>9</v>
      </c>
      <c r="F5" s="33" t="s">
        <v>10</v>
      </c>
      <c r="G5" s="57" t="s">
        <v>11</v>
      </c>
      <c r="H5" s="33" t="s">
        <v>12</v>
      </c>
    </row>
    <row r="6" spans="1:8" ht="15.75" customHeight="1">
      <c r="A6" s="58" t="s">
        <v>13</v>
      </c>
      <c r="B6" s="47"/>
      <c r="C6" s="68">
        <f>'九月'!F6</f>
        <v>7266639</v>
      </c>
      <c r="D6" s="68">
        <f>D7+D64+D77</f>
        <v>7538</v>
      </c>
      <c r="E6" s="68">
        <f>E7+E64+E77</f>
        <v>191</v>
      </c>
      <c r="F6" s="68">
        <f>C6+D6-E6</f>
        <v>7273986</v>
      </c>
      <c r="G6" s="68">
        <f>G7+G64+G77</f>
        <v>7253504</v>
      </c>
      <c r="H6" s="68">
        <f>F6-G6</f>
        <v>20482</v>
      </c>
    </row>
    <row r="7" spans="1:8" ht="15.75" customHeight="1">
      <c r="A7" s="59"/>
      <c r="B7" s="60" t="s">
        <v>14</v>
      </c>
      <c r="C7" s="68">
        <f>'九月'!F7</f>
        <v>5900618</v>
      </c>
      <c r="D7" s="68">
        <f>D8+D12+D19+D23+D24+D25+D27+D31+D33+D35+D37+D39+D40+D41+D48+D51+D54+D56+D58+D60+D62</f>
        <v>6615</v>
      </c>
      <c r="E7" s="68">
        <f>E8+E12+E19+E23+E24+E25+E27+E31+E33+E35+E37+E39+E40+E41+E48+E51+E54+E56+E58+E60+E62</f>
        <v>130</v>
      </c>
      <c r="F7" s="68">
        <f aca="true" t="shared" si="0" ref="F7:F64">C7+D7-E7</f>
        <v>5907103</v>
      </c>
      <c r="G7" s="68">
        <f>G8+G12+G19+G23+G24+G25+G27+G31+G33+G35+G37+G39+G40+G41+G48+G51+G54+G56+G58+G60+G62</f>
        <v>5775584</v>
      </c>
      <c r="H7" s="68">
        <f>F7-G7</f>
        <v>131519</v>
      </c>
    </row>
    <row r="8" spans="1:8" ht="15.75" customHeight="1">
      <c r="A8" s="61" t="s">
        <v>15</v>
      </c>
      <c r="B8" s="62" t="s">
        <v>16</v>
      </c>
      <c r="C8" s="68">
        <f>'九月'!F8</f>
        <v>150611</v>
      </c>
      <c r="D8" s="68">
        <v>7</v>
      </c>
      <c r="E8" s="68">
        <v>0</v>
      </c>
      <c r="F8" s="68">
        <f t="shared" si="0"/>
        <v>150618</v>
      </c>
      <c r="G8" s="68">
        <v>139977</v>
      </c>
      <c r="H8" s="68">
        <f>F8-G8</f>
        <v>10641</v>
      </c>
    </row>
    <row r="9" spans="1:8" ht="15.75" customHeight="1">
      <c r="A9" s="63"/>
      <c r="B9" s="62" t="s">
        <v>17</v>
      </c>
      <c r="C9" s="68">
        <f>'九月'!F9</f>
        <v>-1</v>
      </c>
      <c r="D9" s="68">
        <v>0</v>
      </c>
      <c r="E9" s="68">
        <v>0</v>
      </c>
      <c r="F9" s="68">
        <v>0</v>
      </c>
      <c r="G9" s="68">
        <v>18743</v>
      </c>
      <c r="H9" s="68">
        <v>0</v>
      </c>
    </row>
    <row r="10" spans="1:8" ht="15.75" customHeight="1">
      <c r="A10" s="63"/>
      <c r="B10" s="62" t="s">
        <v>18</v>
      </c>
      <c r="C10" s="68">
        <f>'九月'!F10</f>
        <v>5</v>
      </c>
      <c r="D10" s="68">
        <v>0</v>
      </c>
      <c r="E10" s="68">
        <v>0</v>
      </c>
      <c r="F10" s="68">
        <f t="shared" si="0"/>
        <v>5</v>
      </c>
      <c r="G10" s="68">
        <v>21451</v>
      </c>
      <c r="H10" s="68">
        <v>0</v>
      </c>
    </row>
    <row r="11" spans="1:8" ht="15.75" customHeight="1">
      <c r="A11" s="64"/>
      <c r="B11" s="62" t="s">
        <v>19</v>
      </c>
      <c r="C11" s="68">
        <f>'九月'!F11</f>
        <v>25</v>
      </c>
      <c r="D11" s="68">
        <v>0</v>
      </c>
      <c r="E11" s="68">
        <v>0</v>
      </c>
      <c r="F11" s="68">
        <f t="shared" si="0"/>
        <v>25</v>
      </c>
      <c r="G11" s="68">
        <v>19056</v>
      </c>
      <c r="H11" s="68">
        <v>0</v>
      </c>
    </row>
    <row r="12" spans="1:8" ht="15.75" customHeight="1">
      <c r="A12" s="65" t="s">
        <v>20</v>
      </c>
      <c r="B12" s="62" t="s">
        <v>21</v>
      </c>
      <c r="C12" s="68">
        <f>'九月'!F12</f>
        <v>1313869</v>
      </c>
      <c r="D12" s="68">
        <v>599</v>
      </c>
      <c r="E12" s="68">
        <v>45</v>
      </c>
      <c r="F12" s="68">
        <f t="shared" si="0"/>
        <v>1314423</v>
      </c>
      <c r="G12" s="68">
        <v>1261146</v>
      </c>
      <c r="H12" s="68">
        <f>F12-G12</f>
        <v>53277</v>
      </c>
    </row>
    <row r="13" spans="1:8" ht="15.75" customHeight="1">
      <c r="A13" s="66"/>
      <c r="B13" s="62" t="s">
        <v>22</v>
      </c>
      <c r="C13" s="68">
        <f>'九月'!F13</f>
        <v>0</v>
      </c>
      <c r="D13" s="68">
        <v>0</v>
      </c>
      <c r="E13" s="68">
        <v>4</v>
      </c>
      <c r="F13" s="68">
        <f t="shared" si="0"/>
        <v>-4</v>
      </c>
      <c r="G13" s="68">
        <v>176745</v>
      </c>
      <c r="H13" s="68">
        <v>0</v>
      </c>
    </row>
    <row r="14" spans="1:8" ht="15.75" customHeight="1">
      <c r="A14" s="66"/>
      <c r="B14" s="62" t="s">
        <v>23</v>
      </c>
      <c r="C14" s="68">
        <f>'九月'!F14</f>
        <v>0</v>
      </c>
      <c r="D14" s="68">
        <v>0</v>
      </c>
      <c r="E14" s="68">
        <v>3</v>
      </c>
      <c r="F14" s="68">
        <v>0</v>
      </c>
      <c r="G14" s="68">
        <v>127671</v>
      </c>
      <c r="H14" s="68">
        <v>0</v>
      </c>
    </row>
    <row r="15" spans="1:8" ht="15.75" customHeight="1">
      <c r="A15" s="66"/>
      <c r="B15" s="62" t="s">
        <v>24</v>
      </c>
      <c r="C15" s="68">
        <f>'九月'!F15</f>
        <v>0</v>
      </c>
      <c r="D15" s="68">
        <v>41</v>
      </c>
      <c r="E15" s="68">
        <v>3</v>
      </c>
      <c r="F15" s="68">
        <v>0</v>
      </c>
      <c r="G15" s="68">
        <v>143643</v>
      </c>
      <c r="H15" s="68">
        <v>0</v>
      </c>
    </row>
    <row r="16" spans="1:8" ht="15.75" customHeight="1">
      <c r="A16" s="66"/>
      <c r="B16" s="62" t="s">
        <v>25</v>
      </c>
      <c r="C16" s="68">
        <f>'九月'!F16</f>
        <v>0</v>
      </c>
      <c r="D16" s="68">
        <v>78</v>
      </c>
      <c r="E16" s="68">
        <v>1</v>
      </c>
      <c r="F16" s="68">
        <v>0</v>
      </c>
      <c r="G16" s="68">
        <v>86227</v>
      </c>
      <c r="H16" s="68">
        <v>0</v>
      </c>
    </row>
    <row r="17" spans="1:8" ht="15.75" customHeight="1">
      <c r="A17" s="66"/>
      <c r="B17" s="62" t="s">
        <v>26</v>
      </c>
      <c r="C17" s="68">
        <f>'九月'!F17</f>
        <v>0</v>
      </c>
      <c r="D17" s="68">
        <v>189</v>
      </c>
      <c r="E17" s="68">
        <v>4</v>
      </c>
      <c r="F17" s="68">
        <v>0</v>
      </c>
      <c r="G17" s="68">
        <v>107937</v>
      </c>
      <c r="H17" s="68">
        <v>0</v>
      </c>
    </row>
    <row r="18" spans="1:8" ht="15.75" customHeight="1">
      <c r="A18" s="66"/>
      <c r="B18" s="62" t="s">
        <v>27</v>
      </c>
      <c r="C18" s="68">
        <f>'九月'!F18</f>
        <v>0</v>
      </c>
      <c r="D18" s="68">
        <v>0</v>
      </c>
      <c r="E18" s="68">
        <v>3</v>
      </c>
      <c r="F18" s="68">
        <f t="shared" si="0"/>
        <v>-3</v>
      </c>
      <c r="G18" s="68">
        <v>123783</v>
      </c>
      <c r="H18" s="68">
        <v>0</v>
      </c>
    </row>
    <row r="19" spans="1:8" ht="15.75" customHeight="1">
      <c r="A19" s="61" t="s">
        <v>28</v>
      </c>
      <c r="B19" s="62" t="s">
        <v>21</v>
      </c>
      <c r="C19" s="68">
        <f>'九月'!F19</f>
        <v>631946</v>
      </c>
      <c r="D19" s="68">
        <v>2324</v>
      </c>
      <c r="E19" s="68">
        <v>0</v>
      </c>
      <c r="F19" s="68">
        <f t="shared" si="0"/>
        <v>634270</v>
      </c>
      <c r="G19" s="68">
        <v>588153</v>
      </c>
      <c r="H19" s="68">
        <f>F19-G19</f>
        <v>46117</v>
      </c>
    </row>
    <row r="20" spans="1:8" ht="15.75" customHeight="1">
      <c r="A20" s="63"/>
      <c r="B20" s="62" t="s">
        <v>29</v>
      </c>
      <c r="C20" s="68">
        <f>'九月'!F20</f>
        <v>0</v>
      </c>
      <c r="D20" s="68">
        <v>0</v>
      </c>
      <c r="E20" s="68"/>
      <c r="F20" s="68">
        <f t="shared" si="0"/>
        <v>0</v>
      </c>
      <c r="G20" s="68">
        <v>125882</v>
      </c>
      <c r="H20" s="68">
        <v>0</v>
      </c>
    </row>
    <row r="21" spans="1:8" ht="15.75" customHeight="1">
      <c r="A21" s="63"/>
      <c r="B21" s="62" t="s">
        <v>30</v>
      </c>
      <c r="C21" s="68">
        <f>'九月'!F21</f>
        <v>0</v>
      </c>
      <c r="D21" s="68">
        <v>0</v>
      </c>
      <c r="E21" s="68"/>
      <c r="F21" s="68">
        <f t="shared" si="0"/>
        <v>0</v>
      </c>
      <c r="G21" s="68">
        <v>111797</v>
      </c>
      <c r="H21" s="68">
        <v>0</v>
      </c>
    </row>
    <row r="22" spans="1:8" ht="15.75" customHeight="1">
      <c r="A22" s="64"/>
      <c r="B22" s="62" t="s">
        <v>31</v>
      </c>
      <c r="C22" s="68">
        <f>'九月'!F22</f>
        <v>0</v>
      </c>
      <c r="D22" s="68">
        <v>0</v>
      </c>
      <c r="E22" s="68"/>
      <c r="F22" s="68">
        <f t="shared" si="0"/>
        <v>0</v>
      </c>
      <c r="G22" s="68">
        <v>41547</v>
      </c>
      <c r="H22" s="68">
        <v>0</v>
      </c>
    </row>
    <row r="23" spans="1:8" ht="15.75" customHeight="1">
      <c r="A23" s="65" t="s">
        <v>32</v>
      </c>
      <c r="B23" s="62" t="s">
        <v>32</v>
      </c>
      <c r="C23" s="68">
        <f>'九月'!F23</f>
        <v>134018</v>
      </c>
      <c r="D23" s="68">
        <v>369</v>
      </c>
      <c r="E23" s="68">
        <v>5</v>
      </c>
      <c r="F23" s="68">
        <f t="shared" si="0"/>
        <v>134382</v>
      </c>
      <c r="G23" s="68">
        <v>125702</v>
      </c>
      <c r="H23" s="68">
        <f>F23-G23</f>
        <v>8680</v>
      </c>
    </row>
    <row r="24" spans="1:8" ht="15.75" customHeight="1">
      <c r="A24" s="62" t="s">
        <v>33</v>
      </c>
      <c r="B24" s="62" t="s">
        <v>33</v>
      </c>
      <c r="C24" s="68">
        <f>'九月'!F24</f>
        <v>132811</v>
      </c>
      <c r="D24" s="68">
        <v>529</v>
      </c>
      <c r="E24" s="68">
        <v>8</v>
      </c>
      <c r="F24" s="68">
        <f t="shared" si="0"/>
        <v>133332</v>
      </c>
      <c r="G24" s="68">
        <v>136995</v>
      </c>
      <c r="H24" s="68">
        <f>F24-G24</f>
        <v>-3663</v>
      </c>
    </row>
    <row r="25" spans="1:8" ht="15.75" customHeight="1">
      <c r="A25" s="65" t="s">
        <v>34</v>
      </c>
      <c r="B25" s="62" t="s">
        <v>21</v>
      </c>
      <c r="C25" s="68">
        <f>'九月'!F25</f>
        <v>150016</v>
      </c>
      <c r="D25" s="68">
        <v>107</v>
      </c>
      <c r="E25" s="68">
        <v>0</v>
      </c>
      <c r="F25" s="68">
        <f t="shared" si="0"/>
        <v>150123</v>
      </c>
      <c r="G25" s="68">
        <v>157653</v>
      </c>
      <c r="H25" s="68">
        <f>F25-G25</f>
        <v>-7530</v>
      </c>
    </row>
    <row r="26" spans="1:8" ht="15.75" customHeight="1">
      <c r="A26" s="66"/>
      <c r="B26" s="62" t="s">
        <v>35</v>
      </c>
      <c r="C26" s="68">
        <f>'九月'!F26</f>
        <v>0</v>
      </c>
      <c r="D26" s="68">
        <v>0</v>
      </c>
      <c r="E26" s="68"/>
      <c r="F26" s="68">
        <f t="shared" si="0"/>
        <v>0</v>
      </c>
      <c r="G26" s="68">
        <v>27139</v>
      </c>
      <c r="H26" s="68">
        <v>0</v>
      </c>
    </row>
    <row r="27" spans="1:8" ht="15.75" customHeight="1">
      <c r="A27" s="61" t="s">
        <v>36</v>
      </c>
      <c r="B27" s="62" t="s">
        <v>16</v>
      </c>
      <c r="C27" s="68">
        <f>'九月'!F27</f>
        <v>410034</v>
      </c>
      <c r="D27" s="68">
        <v>239</v>
      </c>
      <c r="E27" s="68">
        <v>21</v>
      </c>
      <c r="F27" s="68">
        <f t="shared" si="0"/>
        <v>410252</v>
      </c>
      <c r="G27" s="68">
        <v>346517</v>
      </c>
      <c r="H27" s="68">
        <f>F27-G27</f>
        <v>63735</v>
      </c>
    </row>
    <row r="28" spans="1:8" ht="15.75" customHeight="1">
      <c r="A28" s="63"/>
      <c r="B28" s="62" t="s">
        <v>37</v>
      </c>
      <c r="C28" s="68">
        <f>'九月'!F28</f>
        <v>0</v>
      </c>
      <c r="D28" s="68">
        <v>0</v>
      </c>
      <c r="E28" s="68"/>
      <c r="F28" s="68">
        <f t="shared" si="0"/>
        <v>0</v>
      </c>
      <c r="G28" s="68">
        <v>74826</v>
      </c>
      <c r="H28" s="68">
        <v>0</v>
      </c>
    </row>
    <row r="29" spans="1:8" ht="15.75" customHeight="1">
      <c r="A29" s="63"/>
      <c r="B29" s="62" t="s">
        <v>38</v>
      </c>
      <c r="C29" s="68">
        <f>'九月'!F29</f>
        <v>0</v>
      </c>
      <c r="D29" s="68">
        <v>0</v>
      </c>
      <c r="E29" s="68"/>
      <c r="F29" s="68">
        <f t="shared" si="0"/>
        <v>0</v>
      </c>
      <c r="G29" s="68">
        <v>8443</v>
      </c>
      <c r="H29" s="68">
        <v>0</v>
      </c>
    </row>
    <row r="30" spans="1:8" ht="15.75" customHeight="1">
      <c r="A30" s="64"/>
      <c r="B30" s="62" t="s">
        <v>39</v>
      </c>
      <c r="C30" s="68">
        <f>'九月'!F30</f>
        <v>0</v>
      </c>
      <c r="D30" s="68">
        <v>0</v>
      </c>
      <c r="E30" s="68"/>
      <c r="F30" s="68">
        <f t="shared" si="0"/>
        <v>0</v>
      </c>
      <c r="G30" s="68">
        <v>45655</v>
      </c>
      <c r="H30" s="68">
        <v>0</v>
      </c>
    </row>
    <row r="31" spans="1:8" ht="15.75" customHeight="1">
      <c r="A31" s="61" t="s">
        <v>40</v>
      </c>
      <c r="B31" s="62" t="s">
        <v>21</v>
      </c>
      <c r="C31" s="68">
        <f>'九月'!F31</f>
        <v>434905</v>
      </c>
      <c r="D31" s="70">
        <v>434</v>
      </c>
      <c r="E31" s="68">
        <v>0</v>
      </c>
      <c r="F31" s="68">
        <f t="shared" si="0"/>
        <v>435339</v>
      </c>
      <c r="G31" s="68">
        <v>427988</v>
      </c>
      <c r="H31" s="68">
        <f>F31-G31</f>
        <v>7351</v>
      </c>
    </row>
    <row r="32" spans="1:8" ht="15.75" customHeight="1">
      <c r="A32" s="64"/>
      <c r="B32" s="62" t="s">
        <v>41</v>
      </c>
      <c r="C32" s="68">
        <f>'九月'!F32</f>
        <v>0</v>
      </c>
      <c r="D32" s="68">
        <v>0</v>
      </c>
      <c r="E32" s="68"/>
      <c r="F32" s="68">
        <f t="shared" si="0"/>
        <v>0</v>
      </c>
      <c r="G32" s="68">
        <v>45650</v>
      </c>
      <c r="H32" s="68">
        <v>0</v>
      </c>
    </row>
    <row r="33" spans="1:8" ht="15.75" customHeight="1">
      <c r="A33" s="65" t="s">
        <v>42</v>
      </c>
      <c r="B33" s="62" t="s">
        <v>21</v>
      </c>
      <c r="C33" s="68">
        <f>'九月'!F33</f>
        <v>363182</v>
      </c>
      <c r="D33" s="68">
        <v>223</v>
      </c>
      <c r="E33" s="68">
        <v>3</v>
      </c>
      <c r="F33" s="68">
        <f t="shared" si="0"/>
        <v>363402</v>
      </c>
      <c r="G33" s="68">
        <v>339808</v>
      </c>
      <c r="H33" s="68">
        <f>F33-G33</f>
        <v>23594</v>
      </c>
    </row>
    <row r="34" spans="1:8" ht="15.75" customHeight="1">
      <c r="A34" s="66"/>
      <c r="B34" s="62" t="s">
        <v>43</v>
      </c>
      <c r="C34" s="68">
        <f>'九月'!F34</f>
        <v>0</v>
      </c>
      <c r="D34" s="68">
        <v>0</v>
      </c>
      <c r="E34" s="68"/>
      <c r="F34" s="68">
        <f t="shared" si="0"/>
        <v>0</v>
      </c>
      <c r="G34" s="68">
        <v>66577</v>
      </c>
      <c r="H34" s="68">
        <v>0</v>
      </c>
    </row>
    <row r="35" spans="1:8" ht="15.75" customHeight="1">
      <c r="A35" s="61" t="s">
        <v>44</v>
      </c>
      <c r="B35" s="62" t="s">
        <v>21</v>
      </c>
      <c r="C35" s="68">
        <f>'九月'!F35</f>
        <v>151994</v>
      </c>
      <c r="D35" s="68">
        <v>57</v>
      </c>
      <c r="E35" s="68">
        <v>3</v>
      </c>
      <c r="F35" s="68">
        <f t="shared" si="0"/>
        <v>152048</v>
      </c>
      <c r="G35" s="68">
        <v>160613</v>
      </c>
      <c r="H35" s="68">
        <f>F35-G35</f>
        <v>-8565</v>
      </c>
    </row>
    <row r="36" spans="1:8" ht="15.75" customHeight="1">
      <c r="A36" s="64"/>
      <c r="B36" s="62" t="s">
        <v>45</v>
      </c>
      <c r="C36" s="68">
        <f>'九月'!F36</f>
        <v>0</v>
      </c>
      <c r="D36" s="68">
        <v>0</v>
      </c>
      <c r="E36" s="68"/>
      <c r="F36" s="68">
        <f t="shared" si="0"/>
        <v>0</v>
      </c>
      <c r="G36" s="68">
        <v>31361</v>
      </c>
      <c r="H36" s="68">
        <v>0</v>
      </c>
    </row>
    <row r="37" spans="1:8" ht="15.75" customHeight="1">
      <c r="A37" s="61" t="s">
        <v>46</v>
      </c>
      <c r="B37" s="62" t="s">
        <v>21</v>
      </c>
      <c r="C37" s="68">
        <f>'九月'!F37</f>
        <v>190249</v>
      </c>
      <c r="D37" s="68">
        <v>47</v>
      </c>
      <c r="E37" s="68">
        <v>0</v>
      </c>
      <c r="F37" s="68">
        <f t="shared" si="0"/>
        <v>190296</v>
      </c>
      <c r="G37" s="68">
        <v>212942</v>
      </c>
      <c r="H37" s="68">
        <f>F37-G37</f>
        <v>-22646</v>
      </c>
    </row>
    <row r="38" spans="1:8" ht="15.75" customHeight="1">
      <c r="A38" s="64"/>
      <c r="B38" s="62" t="s">
        <v>47</v>
      </c>
      <c r="C38" s="68">
        <f>'九月'!F38</f>
        <v>0</v>
      </c>
      <c r="D38" s="68">
        <v>0</v>
      </c>
      <c r="E38" s="68"/>
      <c r="F38" s="68">
        <f t="shared" si="0"/>
        <v>0</v>
      </c>
      <c r="G38" s="68">
        <v>31217</v>
      </c>
      <c r="H38" s="68">
        <v>0</v>
      </c>
    </row>
    <row r="39" spans="1:8" ht="15.75" customHeight="1">
      <c r="A39" s="62" t="s">
        <v>48</v>
      </c>
      <c r="B39" s="62" t="s">
        <v>48</v>
      </c>
      <c r="C39" s="68">
        <f>'九月'!F39</f>
        <v>93855</v>
      </c>
      <c r="D39" s="68">
        <v>50</v>
      </c>
      <c r="E39" s="68">
        <v>3</v>
      </c>
      <c r="F39" s="68">
        <f t="shared" si="0"/>
        <v>93902</v>
      </c>
      <c r="G39" s="68">
        <v>87968</v>
      </c>
      <c r="H39" s="68">
        <f>F39-G39</f>
        <v>5934</v>
      </c>
    </row>
    <row r="40" spans="1:8" ht="15.75" customHeight="1">
      <c r="A40" s="62" t="s">
        <v>49</v>
      </c>
      <c r="B40" s="62" t="s">
        <v>21</v>
      </c>
      <c r="C40" s="68">
        <f>'九月'!F40</f>
        <v>156755</v>
      </c>
      <c r="D40" s="68">
        <v>30</v>
      </c>
      <c r="E40" s="68">
        <v>0</v>
      </c>
      <c r="F40" s="68">
        <f t="shared" si="0"/>
        <v>156785</v>
      </c>
      <c r="G40" s="68">
        <v>164501</v>
      </c>
      <c r="H40" s="68">
        <f>F40-G40</f>
        <v>-7716</v>
      </c>
    </row>
    <row r="41" spans="1:8" ht="15.75" customHeight="1">
      <c r="A41" s="61" t="s">
        <v>50</v>
      </c>
      <c r="B41" s="62" t="s">
        <v>16</v>
      </c>
      <c r="C41" s="68">
        <f>'九月'!F41</f>
        <v>258683</v>
      </c>
      <c r="D41" s="68">
        <v>376</v>
      </c>
      <c r="E41" s="68">
        <v>17</v>
      </c>
      <c r="F41" s="68">
        <f t="shared" si="0"/>
        <v>259042</v>
      </c>
      <c r="G41" s="68">
        <v>250354</v>
      </c>
      <c r="H41" s="68">
        <f>F41-G41</f>
        <v>8688</v>
      </c>
    </row>
    <row r="42" spans="1:8" ht="15.75" customHeight="1">
      <c r="A42" s="63"/>
      <c r="B42" s="62" t="s">
        <v>51</v>
      </c>
      <c r="C42" s="68">
        <f>'九月'!F42</f>
        <v>0</v>
      </c>
      <c r="D42" s="68"/>
      <c r="E42" s="68"/>
      <c r="F42" s="68">
        <f t="shared" si="0"/>
        <v>0</v>
      </c>
      <c r="G42" s="68">
        <v>43561</v>
      </c>
      <c r="H42" s="68">
        <v>0</v>
      </c>
    </row>
    <row r="43" spans="1:8" ht="15.75" customHeight="1">
      <c r="A43" s="63"/>
      <c r="B43" s="62" t="s">
        <v>38</v>
      </c>
      <c r="C43" s="68">
        <f>'九月'!F43</f>
        <v>0</v>
      </c>
      <c r="D43" s="68"/>
      <c r="E43" s="68"/>
      <c r="F43" s="68">
        <f t="shared" si="0"/>
        <v>0</v>
      </c>
      <c r="G43" s="68">
        <v>29759</v>
      </c>
      <c r="H43" s="68">
        <v>0</v>
      </c>
    </row>
    <row r="44" spans="1:8" ht="15.75" customHeight="1">
      <c r="A44" s="63"/>
      <c r="B44" s="62" t="s">
        <v>52</v>
      </c>
      <c r="C44" s="68">
        <f>'九月'!F44</f>
        <v>0</v>
      </c>
      <c r="D44" s="68"/>
      <c r="E44" s="68"/>
      <c r="F44" s="68">
        <f t="shared" si="0"/>
        <v>0</v>
      </c>
      <c r="G44" s="68">
        <v>41456</v>
      </c>
      <c r="H44" s="68">
        <v>0</v>
      </c>
    </row>
    <row r="45" spans="1:8" ht="15.75" customHeight="1">
      <c r="A45" s="63"/>
      <c r="B45" s="62" t="s">
        <v>53</v>
      </c>
      <c r="C45" s="68">
        <f>'九月'!F45</f>
        <v>0</v>
      </c>
      <c r="D45" s="68"/>
      <c r="E45" s="68"/>
      <c r="F45" s="68">
        <f t="shared" si="0"/>
        <v>0</v>
      </c>
      <c r="G45" s="68">
        <v>67011</v>
      </c>
      <c r="H45" s="68">
        <v>0</v>
      </c>
    </row>
    <row r="46" spans="1:8" ht="15.75" customHeight="1">
      <c r="A46" s="63"/>
      <c r="B46" s="62" t="s">
        <v>54</v>
      </c>
      <c r="C46" s="68">
        <f>'九月'!F46</f>
        <v>0</v>
      </c>
      <c r="D46" s="68"/>
      <c r="E46" s="68"/>
      <c r="F46" s="68">
        <f t="shared" si="0"/>
        <v>0</v>
      </c>
      <c r="G46" s="68">
        <v>19879</v>
      </c>
      <c r="H46" s="68">
        <v>0</v>
      </c>
    </row>
    <row r="47" spans="1:8" ht="15.75" customHeight="1">
      <c r="A47" s="64"/>
      <c r="B47" s="62" t="s">
        <v>55</v>
      </c>
      <c r="C47" s="68">
        <f>'九月'!F47</f>
        <v>0</v>
      </c>
      <c r="D47" s="68"/>
      <c r="E47" s="68"/>
      <c r="F47" s="68">
        <f t="shared" si="0"/>
        <v>0</v>
      </c>
      <c r="G47" s="68">
        <v>48688</v>
      </c>
      <c r="H47" s="68">
        <v>0</v>
      </c>
    </row>
    <row r="48" spans="1:8" ht="15.75" customHeight="1">
      <c r="A48" s="61" t="s">
        <v>56</v>
      </c>
      <c r="B48" s="62" t="s">
        <v>21</v>
      </c>
      <c r="C48" s="68">
        <f>'九月'!F48</f>
        <v>329125</v>
      </c>
      <c r="D48" s="70">
        <v>243</v>
      </c>
      <c r="E48" s="68">
        <v>3</v>
      </c>
      <c r="F48" s="68">
        <f t="shared" si="0"/>
        <v>329365</v>
      </c>
      <c r="G48" s="68">
        <v>344813</v>
      </c>
      <c r="H48" s="68">
        <f>F48-G48</f>
        <v>-15448</v>
      </c>
    </row>
    <row r="49" spans="1:8" ht="15.75" customHeight="1">
      <c r="A49" s="63"/>
      <c r="B49" s="62" t="s">
        <v>57</v>
      </c>
      <c r="C49" s="68">
        <f>'九月'!F49</f>
        <v>0</v>
      </c>
      <c r="D49" s="68">
        <v>0</v>
      </c>
      <c r="E49" s="68"/>
      <c r="F49" s="68">
        <f t="shared" si="0"/>
        <v>0</v>
      </c>
      <c r="G49" s="68">
        <v>25354</v>
      </c>
      <c r="H49" s="68">
        <v>0</v>
      </c>
    </row>
    <row r="50" spans="1:8" ht="15.75" customHeight="1">
      <c r="A50" s="64"/>
      <c r="B50" s="62" t="s">
        <v>96</v>
      </c>
      <c r="C50" s="68">
        <f>'九月'!F50</f>
        <v>0</v>
      </c>
      <c r="D50" s="68">
        <v>0</v>
      </c>
      <c r="E50" s="68"/>
      <c r="F50" s="68">
        <f t="shared" si="0"/>
        <v>0</v>
      </c>
      <c r="G50" s="68">
        <v>67806</v>
      </c>
      <c r="H50" s="68">
        <v>0</v>
      </c>
    </row>
    <row r="51" spans="1:8" ht="15.75" customHeight="1">
      <c r="A51" s="65" t="s">
        <v>58</v>
      </c>
      <c r="B51" s="62" t="s">
        <v>119</v>
      </c>
      <c r="C51" s="68">
        <f>'九月'!F51</f>
        <v>378436</v>
      </c>
      <c r="D51" s="68">
        <v>669</v>
      </c>
      <c r="E51" s="68">
        <v>16</v>
      </c>
      <c r="F51" s="68">
        <f t="shared" si="0"/>
        <v>379089</v>
      </c>
      <c r="G51" s="68">
        <v>404201</v>
      </c>
      <c r="H51" s="68">
        <f>F51-G51</f>
        <v>-25112</v>
      </c>
    </row>
    <row r="52" spans="1:8" ht="15.75" customHeight="1">
      <c r="A52" s="66"/>
      <c r="B52" s="62" t="s">
        <v>59</v>
      </c>
      <c r="C52" s="68">
        <f>'九月'!F52</f>
        <v>0</v>
      </c>
      <c r="D52" s="68">
        <v>0</v>
      </c>
      <c r="E52" s="68"/>
      <c r="F52" s="68">
        <f t="shared" si="0"/>
        <v>0</v>
      </c>
      <c r="G52" s="68">
        <v>118426</v>
      </c>
      <c r="H52" s="68">
        <v>0</v>
      </c>
    </row>
    <row r="53" spans="1:8" ht="15.75" customHeight="1">
      <c r="A53" s="67"/>
      <c r="B53" s="62" t="s">
        <v>60</v>
      </c>
      <c r="C53" s="68">
        <f>'九月'!F53</f>
        <v>0</v>
      </c>
      <c r="D53" s="68">
        <v>0</v>
      </c>
      <c r="E53" s="68"/>
      <c r="F53" s="68">
        <f t="shared" si="0"/>
        <v>0</v>
      </c>
      <c r="G53" s="68">
        <v>31136</v>
      </c>
      <c r="H53" s="68">
        <v>0</v>
      </c>
    </row>
    <row r="54" spans="1:8" ht="15.75" customHeight="1">
      <c r="A54" s="61" t="s">
        <v>61</v>
      </c>
      <c r="B54" s="62" t="s">
        <v>21</v>
      </c>
      <c r="C54" s="68">
        <f>'九月'!F54</f>
        <v>258573</v>
      </c>
      <c r="D54" s="70">
        <v>65</v>
      </c>
      <c r="E54" s="68">
        <v>5</v>
      </c>
      <c r="F54" s="68">
        <f t="shared" si="0"/>
        <v>258633</v>
      </c>
      <c r="G54" s="68">
        <v>262823</v>
      </c>
      <c r="H54" s="68">
        <f>F54-G54</f>
        <v>-4190</v>
      </c>
    </row>
    <row r="55" spans="1:8" ht="15.75" customHeight="1">
      <c r="A55" s="64"/>
      <c r="B55" s="62" t="s">
        <v>62</v>
      </c>
      <c r="C55" s="68">
        <f>'九月'!F55</f>
        <v>0</v>
      </c>
      <c r="D55" s="68">
        <v>0</v>
      </c>
      <c r="E55" s="68"/>
      <c r="F55" s="68">
        <f t="shared" si="0"/>
        <v>0</v>
      </c>
      <c r="G55" s="68">
        <v>69578</v>
      </c>
      <c r="H55" s="68">
        <v>0</v>
      </c>
    </row>
    <row r="56" spans="1:8" ht="15.75" customHeight="1">
      <c r="A56" s="65" t="s">
        <v>63</v>
      </c>
      <c r="B56" s="62" t="s">
        <v>21</v>
      </c>
      <c r="C56" s="68">
        <f>'九月'!F56</f>
        <v>143567</v>
      </c>
      <c r="D56" s="68">
        <v>123</v>
      </c>
      <c r="E56" s="68">
        <v>0</v>
      </c>
      <c r="F56" s="68">
        <f t="shared" si="0"/>
        <v>143690</v>
      </c>
      <c r="G56" s="68">
        <v>142586</v>
      </c>
      <c r="H56" s="68">
        <f>F56-G56</f>
        <v>1104</v>
      </c>
    </row>
    <row r="57" spans="1:8" ht="15.75" customHeight="1">
      <c r="A57" s="66"/>
      <c r="B57" s="62" t="s">
        <v>64</v>
      </c>
      <c r="C57" s="68">
        <f>'九月'!F57</f>
        <v>0</v>
      </c>
      <c r="D57" s="68">
        <v>0</v>
      </c>
      <c r="E57" s="68"/>
      <c r="F57" s="68">
        <v>0</v>
      </c>
      <c r="G57" s="68">
        <v>30668</v>
      </c>
      <c r="H57" s="68">
        <v>0</v>
      </c>
    </row>
    <row r="58" spans="1:8" ht="15.75" customHeight="1">
      <c r="A58" s="61" t="s">
        <v>65</v>
      </c>
      <c r="B58" s="62" t="s">
        <v>21</v>
      </c>
      <c r="C58" s="68">
        <f>'九月'!F58</f>
        <v>115158</v>
      </c>
      <c r="D58" s="68">
        <v>77</v>
      </c>
      <c r="E58" s="68">
        <v>1</v>
      </c>
      <c r="F58" s="68">
        <f t="shared" si="0"/>
        <v>115234</v>
      </c>
      <c r="G58" s="68">
        <v>114130</v>
      </c>
      <c r="H58" s="68">
        <f>F58-G58</f>
        <v>1104</v>
      </c>
    </row>
    <row r="59" spans="1:8" ht="15.75" customHeight="1">
      <c r="A59" s="64"/>
      <c r="B59" s="62" t="s">
        <v>66</v>
      </c>
      <c r="C59" s="68">
        <f>'九月'!F59</f>
        <v>0</v>
      </c>
      <c r="D59" s="68">
        <v>0</v>
      </c>
      <c r="E59" s="68"/>
      <c r="F59" s="68">
        <f t="shared" si="0"/>
        <v>0</v>
      </c>
      <c r="G59" s="68">
        <v>37910</v>
      </c>
      <c r="H59" s="68">
        <v>0</v>
      </c>
    </row>
    <row r="60" spans="1:8" ht="15.75" customHeight="1">
      <c r="A60" s="61" t="s">
        <v>67</v>
      </c>
      <c r="B60" s="62" t="s">
        <v>21</v>
      </c>
      <c r="C60" s="68">
        <f>'九月'!F60</f>
        <v>69642</v>
      </c>
      <c r="D60" s="68">
        <v>14</v>
      </c>
      <c r="E60" s="68">
        <v>0</v>
      </c>
      <c r="F60" s="68">
        <f t="shared" si="0"/>
        <v>69656</v>
      </c>
      <c r="G60" s="68">
        <v>77062</v>
      </c>
      <c r="H60" s="68">
        <f>F60-G60</f>
        <v>-7406</v>
      </c>
    </row>
    <row r="61" spans="1:8" ht="15.75" customHeight="1">
      <c r="A61" s="64"/>
      <c r="B61" s="62" t="s">
        <v>68</v>
      </c>
      <c r="C61" s="68">
        <f>'九月'!F61</f>
        <v>0</v>
      </c>
      <c r="D61" s="68">
        <v>0</v>
      </c>
      <c r="E61" s="68"/>
      <c r="F61" s="68">
        <f t="shared" si="0"/>
        <v>0</v>
      </c>
      <c r="G61" s="68">
        <v>36334</v>
      </c>
      <c r="H61" s="68">
        <v>0</v>
      </c>
    </row>
    <row r="62" spans="1:8" ht="15.75" customHeight="1">
      <c r="A62" s="65" t="s">
        <v>69</v>
      </c>
      <c r="B62" s="62" t="s">
        <v>21</v>
      </c>
      <c r="C62" s="68">
        <f>'九月'!F62</f>
        <v>26489</v>
      </c>
      <c r="D62" s="68">
        <v>33</v>
      </c>
      <c r="E62" s="68">
        <v>0</v>
      </c>
      <c r="F62" s="68">
        <f t="shared" si="0"/>
        <v>26522</v>
      </c>
      <c r="G62" s="68">
        <v>29652</v>
      </c>
      <c r="H62" s="68">
        <f>F62-G62</f>
        <v>-3130</v>
      </c>
    </row>
    <row r="63" spans="1:10" ht="15.75" customHeight="1">
      <c r="A63" s="66"/>
      <c r="B63" s="62" t="s">
        <v>70</v>
      </c>
      <c r="C63" s="68">
        <f>'九月'!F63</f>
        <v>0</v>
      </c>
      <c r="D63" s="68">
        <v>0</v>
      </c>
      <c r="E63" s="68"/>
      <c r="F63" s="68">
        <f t="shared" si="0"/>
        <v>0</v>
      </c>
      <c r="G63" s="68">
        <v>17309</v>
      </c>
      <c r="H63" s="68">
        <v>0</v>
      </c>
      <c r="J63" s="82"/>
    </row>
    <row r="64" spans="1:10" ht="15.75" customHeight="1">
      <c r="A64" s="61" t="s">
        <v>71</v>
      </c>
      <c r="B64" s="62" t="s">
        <v>16</v>
      </c>
      <c r="C64" s="68">
        <f>'九月'!F64</f>
        <v>843148</v>
      </c>
      <c r="D64" s="68">
        <v>576</v>
      </c>
      <c r="E64" s="68">
        <v>44</v>
      </c>
      <c r="F64" s="68">
        <f t="shared" si="0"/>
        <v>843680</v>
      </c>
      <c r="G64" s="68">
        <v>933191</v>
      </c>
      <c r="H64" s="68">
        <f>F64-G64</f>
        <v>-89511</v>
      </c>
      <c r="J64" s="82"/>
    </row>
    <row r="65" spans="1:10" ht="15.75" customHeight="1">
      <c r="A65" s="63"/>
      <c r="B65" s="62" t="s">
        <v>97</v>
      </c>
      <c r="C65" s="68">
        <f>'九月'!F65</f>
        <v>0</v>
      </c>
      <c r="D65" s="68">
        <v>0</v>
      </c>
      <c r="E65" s="68">
        <v>0</v>
      </c>
      <c r="F65" s="68">
        <v>0</v>
      </c>
      <c r="G65" s="68">
        <v>75051</v>
      </c>
      <c r="H65" s="68">
        <v>0</v>
      </c>
      <c r="J65" s="80"/>
    </row>
    <row r="66" spans="1:10" ht="15.75" customHeight="1">
      <c r="A66" s="63"/>
      <c r="B66" s="62" t="s">
        <v>19</v>
      </c>
      <c r="C66" s="68">
        <f>'九月'!F66</f>
        <v>0</v>
      </c>
      <c r="D66" s="68">
        <v>0</v>
      </c>
      <c r="E66" s="68">
        <v>0</v>
      </c>
      <c r="F66" s="68">
        <v>0</v>
      </c>
      <c r="G66" s="68">
        <v>84547</v>
      </c>
      <c r="H66" s="68">
        <v>0</v>
      </c>
      <c r="J66" s="80"/>
    </row>
    <row r="67" spans="1:10" ht="15.75" customHeight="1">
      <c r="A67" s="63"/>
      <c r="B67" s="62" t="s">
        <v>98</v>
      </c>
      <c r="C67" s="68">
        <f>'九月'!F67</f>
        <v>0</v>
      </c>
      <c r="D67" s="68">
        <v>240</v>
      </c>
      <c r="E67" s="68">
        <v>4</v>
      </c>
      <c r="F67" s="68">
        <v>0</v>
      </c>
      <c r="G67" s="68">
        <v>113275</v>
      </c>
      <c r="H67" s="68">
        <v>0</v>
      </c>
      <c r="J67" s="80"/>
    </row>
    <row r="68" spans="1:10" ht="15.75" customHeight="1">
      <c r="A68" s="63"/>
      <c r="B68" s="62" t="s">
        <v>17</v>
      </c>
      <c r="C68" s="68">
        <f>'九月'!F68</f>
        <v>0</v>
      </c>
      <c r="D68" s="68">
        <v>79</v>
      </c>
      <c r="E68" s="68">
        <v>15</v>
      </c>
      <c r="F68" s="68">
        <v>0</v>
      </c>
      <c r="G68" s="68">
        <v>85433</v>
      </c>
      <c r="H68" s="68">
        <v>0</v>
      </c>
      <c r="J68" s="80"/>
    </row>
    <row r="69" spans="1:10" ht="15.75" customHeight="1">
      <c r="A69" s="63"/>
      <c r="B69" s="62" t="s">
        <v>99</v>
      </c>
      <c r="C69" s="68">
        <f>'九月'!F69</f>
        <v>0</v>
      </c>
      <c r="D69" s="68">
        <v>11</v>
      </c>
      <c r="E69" s="68">
        <v>12</v>
      </c>
      <c r="F69" s="68">
        <v>0</v>
      </c>
      <c r="G69" s="68">
        <v>59177</v>
      </c>
      <c r="H69" s="68">
        <v>0</v>
      </c>
      <c r="J69" s="80"/>
    </row>
    <row r="70" spans="1:10" ht="15.75" customHeight="1">
      <c r="A70" s="63"/>
      <c r="B70" s="62" t="s">
        <v>100</v>
      </c>
      <c r="C70" s="68">
        <f>'九月'!F70</f>
        <v>0</v>
      </c>
      <c r="D70" s="68">
        <v>0</v>
      </c>
      <c r="E70" s="68">
        <v>0</v>
      </c>
      <c r="F70" s="68">
        <v>0</v>
      </c>
      <c r="G70" s="68">
        <v>44954</v>
      </c>
      <c r="H70" s="68">
        <v>0</v>
      </c>
      <c r="J70" s="80"/>
    </row>
    <row r="71" spans="1:10" ht="15.75" customHeight="1">
      <c r="A71" s="63"/>
      <c r="B71" s="62" t="s">
        <v>101</v>
      </c>
      <c r="C71" s="68">
        <f>'九月'!F71</f>
        <v>0</v>
      </c>
      <c r="D71" s="68">
        <v>0</v>
      </c>
      <c r="E71" s="68">
        <v>0</v>
      </c>
      <c r="F71" s="68">
        <v>0</v>
      </c>
      <c r="G71" s="68">
        <v>71734</v>
      </c>
      <c r="H71" s="68">
        <v>0</v>
      </c>
      <c r="J71" s="80"/>
    </row>
    <row r="72" spans="1:10" ht="15.75" customHeight="1">
      <c r="A72" s="63"/>
      <c r="B72" s="62" t="s">
        <v>72</v>
      </c>
      <c r="C72" s="68">
        <f>'九月'!F72</f>
        <v>0</v>
      </c>
      <c r="D72" s="68">
        <v>47</v>
      </c>
      <c r="E72" s="68">
        <v>6</v>
      </c>
      <c r="F72" s="68">
        <v>0</v>
      </c>
      <c r="G72" s="68">
        <v>92017</v>
      </c>
      <c r="H72" s="68">
        <v>0</v>
      </c>
      <c r="J72" s="80"/>
    </row>
    <row r="73" spans="1:10" ht="15.75" customHeight="1">
      <c r="A73" s="63"/>
      <c r="B73" s="62" t="s">
        <v>73</v>
      </c>
      <c r="C73" s="68">
        <f>'九月'!F73</f>
        <v>0</v>
      </c>
      <c r="D73" s="68">
        <v>51</v>
      </c>
      <c r="E73" s="68">
        <v>0</v>
      </c>
      <c r="F73" s="68">
        <v>0</v>
      </c>
      <c r="G73" s="68">
        <v>38577</v>
      </c>
      <c r="H73" s="68">
        <v>0</v>
      </c>
      <c r="J73" s="80"/>
    </row>
    <row r="74" spans="1:10" ht="15.75" customHeight="1">
      <c r="A74" s="63"/>
      <c r="B74" s="62" t="s">
        <v>74</v>
      </c>
      <c r="C74" s="68">
        <f>'九月'!F74</f>
        <v>0</v>
      </c>
      <c r="D74" s="68">
        <v>36</v>
      </c>
      <c r="E74" s="68">
        <v>0</v>
      </c>
      <c r="F74" s="68">
        <v>0</v>
      </c>
      <c r="G74" s="68">
        <v>88574</v>
      </c>
      <c r="H74" s="68">
        <v>0</v>
      </c>
      <c r="J74" s="80"/>
    </row>
    <row r="75" spans="1:10" ht="15.75" customHeight="1">
      <c r="A75" s="63"/>
      <c r="B75" s="62" t="s">
        <v>102</v>
      </c>
      <c r="C75" s="68">
        <f>'九月'!F75</f>
        <v>0</v>
      </c>
      <c r="D75" s="68">
        <v>64</v>
      </c>
      <c r="E75" s="68">
        <v>2</v>
      </c>
      <c r="F75" s="68">
        <v>0</v>
      </c>
      <c r="G75" s="68">
        <v>95853</v>
      </c>
      <c r="H75" s="68">
        <v>0</v>
      </c>
      <c r="J75" s="80"/>
    </row>
    <row r="76" spans="1:10" ht="15.75" customHeight="1">
      <c r="A76" s="63"/>
      <c r="B76" s="62" t="s">
        <v>103</v>
      </c>
      <c r="C76" s="68">
        <f>'九月'!F76</f>
        <v>0</v>
      </c>
      <c r="D76" s="68">
        <v>43</v>
      </c>
      <c r="E76" s="68">
        <v>2</v>
      </c>
      <c r="F76" s="68">
        <v>0</v>
      </c>
      <c r="G76" s="68">
        <v>83999</v>
      </c>
      <c r="H76" s="68">
        <v>0</v>
      </c>
      <c r="J76" s="80"/>
    </row>
    <row r="77" spans="1:10" ht="15.75" customHeight="1">
      <c r="A77" s="61" t="s">
        <v>75</v>
      </c>
      <c r="B77" s="60" t="s">
        <v>16</v>
      </c>
      <c r="C77" s="68">
        <f>'九月'!F77</f>
        <v>521589</v>
      </c>
      <c r="D77" s="68">
        <v>347</v>
      </c>
      <c r="E77" s="68">
        <v>17</v>
      </c>
      <c r="F77" s="68">
        <f>C77+D77-E77</f>
        <v>521919</v>
      </c>
      <c r="G77" s="68">
        <v>544729</v>
      </c>
      <c r="H77" s="68">
        <f>F77-G77</f>
        <v>-22810</v>
      </c>
      <c r="J77" s="82"/>
    </row>
    <row r="78" spans="1:10" ht="15.75" customHeight="1">
      <c r="A78" s="63"/>
      <c r="B78" s="60" t="s">
        <v>76</v>
      </c>
      <c r="C78" s="68">
        <f>'九月'!F78</f>
        <v>0</v>
      </c>
      <c r="D78" s="68">
        <v>0</v>
      </c>
      <c r="E78" s="68">
        <v>1</v>
      </c>
      <c r="F78" s="68">
        <v>0</v>
      </c>
      <c r="G78" s="68">
        <v>11278</v>
      </c>
      <c r="H78" s="68">
        <v>0</v>
      </c>
      <c r="J78" s="82"/>
    </row>
    <row r="79" spans="1:8" ht="15.75" customHeight="1">
      <c r="A79" s="63"/>
      <c r="B79" s="60" t="s">
        <v>77</v>
      </c>
      <c r="C79" s="68">
        <f>'九月'!F79</f>
        <v>0</v>
      </c>
      <c r="D79" s="68">
        <v>45</v>
      </c>
      <c r="E79" s="68">
        <v>2</v>
      </c>
      <c r="F79" s="68">
        <v>0</v>
      </c>
      <c r="G79" s="68">
        <v>41470</v>
      </c>
      <c r="H79" s="68">
        <v>0</v>
      </c>
    </row>
    <row r="80" spans="1:8" ht="15.75" customHeight="1">
      <c r="A80" s="63"/>
      <c r="B80" s="60" t="s">
        <v>78</v>
      </c>
      <c r="C80" s="68">
        <f>'九月'!F80</f>
        <v>0</v>
      </c>
      <c r="D80" s="68">
        <v>138</v>
      </c>
      <c r="E80" s="68">
        <v>1</v>
      </c>
      <c r="F80" s="68">
        <v>0</v>
      </c>
      <c r="G80" s="68">
        <v>67348</v>
      </c>
      <c r="H80" s="68">
        <v>0</v>
      </c>
    </row>
    <row r="81" spans="1:8" ht="15.75" customHeight="1">
      <c r="A81" s="63"/>
      <c r="B81" s="60" t="s">
        <v>79</v>
      </c>
      <c r="C81" s="68">
        <f>'九月'!F81</f>
        <v>0</v>
      </c>
      <c r="D81" s="68">
        <v>106</v>
      </c>
      <c r="E81" s="68">
        <v>0</v>
      </c>
      <c r="F81" s="68">
        <v>0</v>
      </c>
      <c r="G81" s="68">
        <v>55417</v>
      </c>
      <c r="H81" s="68">
        <v>0</v>
      </c>
    </row>
    <row r="82" spans="1:8" ht="15.75" customHeight="1">
      <c r="A82" s="63"/>
      <c r="B82" s="60" t="s">
        <v>80</v>
      </c>
      <c r="C82" s="68">
        <f>'九月'!F82</f>
        <v>0</v>
      </c>
      <c r="D82" s="68">
        <v>0</v>
      </c>
      <c r="E82" s="68">
        <v>2</v>
      </c>
      <c r="F82" s="68">
        <v>0</v>
      </c>
      <c r="G82" s="68">
        <v>124329</v>
      </c>
      <c r="H82" s="68">
        <v>0</v>
      </c>
    </row>
    <row r="83" spans="1:8" ht="15.75" customHeight="1">
      <c r="A83" s="63"/>
      <c r="B83" s="60" t="s">
        <v>81</v>
      </c>
      <c r="C83" s="68">
        <f>'九月'!F83</f>
        <v>0</v>
      </c>
      <c r="D83" s="68">
        <v>1</v>
      </c>
      <c r="E83" s="68">
        <v>3</v>
      </c>
      <c r="F83" s="68">
        <v>0</v>
      </c>
      <c r="G83" s="68">
        <v>22789</v>
      </c>
      <c r="H83" s="68">
        <v>0</v>
      </c>
    </row>
    <row r="84" spans="1:8" ht="15.75" customHeight="1">
      <c r="A84" s="63"/>
      <c r="B84" s="60" t="s">
        <v>82</v>
      </c>
      <c r="C84" s="68">
        <f>'九月'!F84</f>
        <v>0</v>
      </c>
      <c r="D84" s="68">
        <v>0</v>
      </c>
      <c r="E84" s="68">
        <v>4</v>
      </c>
      <c r="F84" s="68">
        <v>0</v>
      </c>
      <c r="G84" s="68">
        <v>12223</v>
      </c>
      <c r="H84" s="68">
        <v>0</v>
      </c>
    </row>
    <row r="85" spans="1:8" ht="15.75" customHeight="1">
      <c r="A85" s="63"/>
      <c r="B85" s="60" t="s">
        <v>83</v>
      </c>
      <c r="C85" s="68">
        <f>'九月'!F85</f>
        <v>0</v>
      </c>
      <c r="D85" s="68">
        <v>7</v>
      </c>
      <c r="E85" s="68">
        <v>4</v>
      </c>
      <c r="F85" s="68">
        <v>0</v>
      </c>
      <c r="G85" s="68">
        <v>69337</v>
      </c>
      <c r="H85" s="68">
        <v>0</v>
      </c>
    </row>
    <row r="86" spans="1:8" ht="15.75" customHeight="1">
      <c r="A86" s="63"/>
      <c r="B86" s="60" t="s">
        <v>84</v>
      </c>
      <c r="C86" s="68">
        <f>'九月'!F86</f>
        <v>0</v>
      </c>
      <c r="D86" s="68">
        <v>6</v>
      </c>
      <c r="E86" s="68">
        <v>0</v>
      </c>
      <c r="F86" s="68">
        <v>0</v>
      </c>
      <c r="G86" s="68">
        <v>70760</v>
      </c>
      <c r="H86" s="68">
        <v>0</v>
      </c>
    </row>
    <row r="87" spans="1:8" ht="15.75" customHeight="1">
      <c r="A87" s="63"/>
      <c r="B87" s="60" t="s">
        <v>85</v>
      </c>
      <c r="C87" s="68">
        <f>'九月'!F87</f>
        <v>0</v>
      </c>
      <c r="D87" s="68">
        <v>0</v>
      </c>
      <c r="E87" s="68">
        <v>0</v>
      </c>
      <c r="F87" s="68">
        <v>0</v>
      </c>
      <c r="G87" s="68">
        <v>10654</v>
      </c>
      <c r="H87" s="68">
        <v>0</v>
      </c>
    </row>
    <row r="88" spans="1:8" ht="15.75" customHeight="1">
      <c r="A88" s="64"/>
      <c r="B88" s="60" t="s">
        <v>86</v>
      </c>
      <c r="C88" s="68">
        <f>'九月'!F88</f>
        <v>0</v>
      </c>
      <c r="D88" s="68">
        <v>44</v>
      </c>
      <c r="E88" s="68">
        <v>0</v>
      </c>
      <c r="F88" s="68">
        <v>0</v>
      </c>
      <c r="G88" s="68">
        <v>59124</v>
      </c>
      <c r="H88" s="68">
        <v>0</v>
      </c>
    </row>
    <row r="89" spans="1:8" ht="15.75" customHeight="1">
      <c r="A89" s="107" t="s">
        <v>87</v>
      </c>
      <c r="B89" s="108"/>
      <c r="C89" s="37"/>
      <c r="D89" s="62" t="s">
        <v>88</v>
      </c>
      <c r="E89" s="62" t="s">
        <v>88</v>
      </c>
      <c r="F89" s="37"/>
      <c r="G89" s="62" t="s">
        <v>89</v>
      </c>
      <c r="H89" s="37"/>
    </row>
    <row r="90" spans="1:8" ht="15.75" customHeight="1">
      <c r="A90" s="109" t="s">
        <v>93</v>
      </c>
      <c r="B90" s="108"/>
      <c r="C90" s="37"/>
      <c r="D90" s="62" t="s">
        <v>91</v>
      </c>
      <c r="E90" s="62" t="s">
        <v>91</v>
      </c>
      <c r="F90" s="37"/>
      <c r="G90" s="62" t="s">
        <v>89</v>
      </c>
      <c r="H90" s="37"/>
    </row>
    <row r="91" spans="1:8" ht="15.75" customHeight="1">
      <c r="A91" s="109" t="s">
        <v>92</v>
      </c>
      <c r="B91" s="108"/>
      <c r="C91" s="37"/>
      <c r="D91" s="62" t="s">
        <v>91</v>
      </c>
      <c r="E91" s="62" t="s">
        <v>91</v>
      </c>
      <c r="F91" s="37"/>
      <c r="G91" s="62" t="s">
        <v>89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H41" sqref="H41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2.75390625" style="19" customWidth="1"/>
    <col min="4" max="4" width="13.50390625" style="19" customWidth="1"/>
    <col min="5" max="5" width="9.25390625" style="19" customWidth="1"/>
    <col min="6" max="6" width="10.75390625" style="19" customWidth="1"/>
    <col min="7" max="7" width="11.125" style="19" customWidth="1"/>
    <col min="8" max="8" width="9.25390625" style="19" customWidth="1"/>
    <col min="9" max="16384" width="9.00390625" style="19" customWidth="1"/>
  </cols>
  <sheetData>
    <row r="1" spans="1:5" ht="21" customHeight="1">
      <c r="A1" s="110" t="s">
        <v>117</v>
      </c>
      <c r="B1" s="111"/>
      <c r="C1" s="111"/>
      <c r="D1" s="111"/>
      <c r="E1" s="111"/>
    </row>
    <row r="2" spans="1:8" ht="16.5">
      <c r="A2" s="112" t="s">
        <v>130</v>
      </c>
      <c r="B2" s="113"/>
      <c r="C2" s="113"/>
      <c r="D2" s="113"/>
      <c r="E2" s="113"/>
      <c r="H2" s="21" t="s">
        <v>104</v>
      </c>
    </row>
    <row r="3" spans="1:8" ht="15.75" customHeight="1">
      <c r="A3" s="114" t="s">
        <v>109</v>
      </c>
      <c r="B3" s="115"/>
      <c r="C3" s="52" t="s">
        <v>94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6"/>
      <c r="B4" s="117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133</v>
      </c>
    </row>
    <row r="5" spans="1:8" ht="15.75" customHeight="1">
      <c r="A5" s="118"/>
      <c r="B5" s="119"/>
      <c r="C5" s="56" t="s">
        <v>95</v>
      </c>
      <c r="D5" s="33" t="s">
        <v>8</v>
      </c>
      <c r="E5" s="57" t="s">
        <v>9</v>
      </c>
      <c r="F5" s="33" t="s">
        <v>10</v>
      </c>
      <c r="G5" s="57" t="s">
        <v>11</v>
      </c>
      <c r="H5" s="33" t="s">
        <v>12</v>
      </c>
    </row>
    <row r="6" spans="1:8" ht="15.75" customHeight="1">
      <c r="A6" s="58" t="s">
        <v>13</v>
      </c>
      <c r="B6" s="47"/>
      <c r="C6" s="68">
        <f>'十月'!F6</f>
        <v>7273986</v>
      </c>
      <c r="D6" s="68">
        <f>D7+D64+D77</f>
        <v>8571</v>
      </c>
      <c r="E6" s="68">
        <f>E7+E64+E77</f>
        <v>113</v>
      </c>
      <c r="F6" s="68">
        <f>C6+D6-E6</f>
        <v>7282444</v>
      </c>
      <c r="G6" s="68">
        <f>G7+G64+G77</f>
        <v>7259110</v>
      </c>
      <c r="H6" s="68">
        <f>F6-G6</f>
        <v>23334</v>
      </c>
    </row>
    <row r="7" spans="1:8" ht="15.75" customHeight="1">
      <c r="A7" s="59"/>
      <c r="B7" s="60" t="s">
        <v>14</v>
      </c>
      <c r="C7" s="68">
        <f>'十月'!F7</f>
        <v>5907103</v>
      </c>
      <c r="D7" s="68">
        <f>D8+D12+D19+D23+D24+D25+D27+D31+D33+D35+D37+D39+D40+D41+D48+D51+D54+D56+D58+D60+D62</f>
        <v>6993</v>
      </c>
      <c r="E7" s="68">
        <f>E8+E12+E19+E23+E24+E25+E27+E31+E33+E35+E37+E39+E40+E41+E48+E51+E54+E56+E58+E60+E62</f>
        <v>68</v>
      </c>
      <c r="F7" s="68">
        <f aca="true" t="shared" si="0" ref="F7:F64">C7+D7-E7</f>
        <v>5914028</v>
      </c>
      <c r="G7" s="68">
        <f>G8+G12+G19+G23+G24+G25+G27+G31+G33+G35+G37+G39+G40+G41+G48+G51+G54+G56+G58+G60+G62</f>
        <v>5780981</v>
      </c>
      <c r="H7" s="68">
        <f>F7-G7</f>
        <v>133047</v>
      </c>
    </row>
    <row r="8" spans="1:8" ht="15.75" customHeight="1">
      <c r="A8" s="61" t="s">
        <v>15</v>
      </c>
      <c r="B8" s="62" t="s">
        <v>16</v>
      </c>
      <c r="C8" s="68">
        <f>'十月'!F8</f>
        <v>150618</v>
      </c>
      <c r="D8" s="68">
        <v>6</v>
      </c>
      <c r="E8" s="68">
        <v>0</v>
      </c>
      <c r="F8" s="68">
        <f t="shared" si="0"/>
        <v>150624</v>
      </c>
      <c r="G8" s="68">
        <v>140029</v>
      </c>
      <c r="H8" s="68">
        <f>F8-G8</f>
        <v>10595</v>
      </c>
    </row>
    <row r="9" spans="1:8" ht="15.75" customHeight="1">
      <c r="A9" s="63"/>
      <c r="B9" s="62" t="s">
        <v>17</v>
      </c>
      <c r="C9" s="68">
        <f>'十月'!F9</f>
        <v>0</v>
      </c>
      <c r="D9" s="68">
        <v>0</v>
      </c>
      <c r="E9" s="68">
        <v>0</v>
      </c>
      <c r="F9" s="68">
        <f t="shared" si="0"/>
        <v>0</v>
      </c>
      <c r="G9" s="68">
        <v>18739</v>
      </c>
      <c r="H9" s="68">
        <v>0</v>
      </c>
    </row>
    <row r="10" spans="1:8" ht="15.75" customHeight="1">
      <c r="A10" s="63"/>
      <c r="B10" s="62" t="s">
        <v>18</v>
      </c>
      <c r="C10" s="68">
        <f>'十月'!F10</f>
        <v>5</v>
      </c>
      <c r="D10" s="68">
        <v>0</v>
      </c>
      <c r="E10" s="68">
        <v>0</v>
      </c>
      <c r="F10" s="68">
        <f t="shared" si="0"/>
        <v>5</v>
      </c>
      <c r="G10" s="68">
        <v>21460</v>
      </c>
      <c r="H10" s="68">
        <v>0</v>
      </c>
    </row>
    <row r="11" spans="1:8" ht="15.75" customHeight="1">
      <c r="A11" s="64"/>
      <c r="B11" s="62" t="s">
        <v>19</v>
      </c>
      <c r="C11" s="68">
        <f>'十月'!F11</f>
        <v>25</v>
      </c>
      <c r="D11" s="68">
        <v>6</v>
      </c>
      <c r="E11" s="68">
        <v>0</v>
      </c>
      <c r="F11" s="68">
        <v>0</v>
      </c>
      <c r="G11" s="68">
        <v>19049</v>
      </c>
      <c r="H11" s="68">
        <v>0</v>
      </c>
    </row>
    <row r="12" spans="1:8" ht="15.75" customHeight="1">
      <c r="A12" s="65" t="s">
        <v>20</v>
      </c>
      <c r="B12" s="62" t="s">
        <v>21</v>
      </c>
      <c r="C12" s="68">
        <f>'十月'!F12</f>
        <v>1314423</v>
      </c>
      <c r="D12" s="68">
        <v>190</v>
      </c>
      <c r="E12" s="68">
        <v>9</v>
      </c>
      <c r="F12" s="68">
        <f t="shared" si="0"/>
        <v>1314604</v>
      </c>
      <c r="G12" s="68">
        <v>1262626</v>
      </c>
      <c r="H12" s="68">
        <f>F12-G12</f>
        <v>51978</v>
      </c>
    </row>
    <row r="13" spans="1:8" ht="15.75" customHeight="1">
      <c r="A13" s="66"/>
      <c r="B13" s="62" t="s">
        <v>22</v>
      </c>
      <c r="C13" s="68">
        <f>'十月'!F13</f>
        <v>-4</v>
      </c>
      <c r="D13" s="68">
        <v>0</v>
      </c>
      <c r="E13" s="68">
        <v>0</v>
      </c>
      <c r="F13" s="68">
        <f t="shared" si="0"/>
        <v>-4</v>
      </c>
      <c r="G13" s="68">
        <v>176878</v>
      </c>
      <c r="H13" s="68">
        <v>0</v>
      </c>
    </row>
    <row r="14" spans="1:8" ht="15.75" customHeight="1">
      <c r="A14" s="66"/>
      <c r="B14" s="62" t="s">
        <v>23</v>
      </c>
      <c r="C14" s="68">
        <f>'十月'!F14</f>
        <v>0</v>
      </c>
      <c r="D14" s="68">
        <v>104</v>
      </c>
      <c r="E14" s="68">
        <v>0</v>
      </c>
      <c r="F14" s="68">
        <f t="shared" si="0"/>
        <v>104</v>
      </c>
      <c r="G14" s="68">
        <v>127835</v>
      </c>
      <c r="H14" s="68">
        <v>0</v>
      </c>
    </row>
    <row r="15" spans="1:8" ht="15.75" customHeight="1">
      <c r="A15" s="66"/>
      <c r="B15" s="62" t="s">
        <v>24</v>
      </c>
      <c r="C15" s="68">
        <f>'十月'!F15</f>
        <v>0</v>
      </c>
      <c r="D15" s="68">
        <v>0</v>
      </c>
      <c r="E15" s="68">
        <v>0</v>
      </c>
      <c r="F15" s="68">
        <f t="shared" si="0"/>
        <v>0</v>
      </c>
      <c r="G15" s="68">
        <v>143734</v>
      </c>
      <c r="H15" s="68">
        <v>0</v>
      </c>
    </row>
    <row r="16" spans="1:8" ht="15.75" customHeight="1">
      <c r="A16" s="66"/>
      <c r="B16" s="62" t="s">
        <v>25</v>
      </c>
      <c r="C16" s="68">
        <f>'十月'!F16</f>
        <v>0</v>
      </c>
      <c r="D16" s="68">
        <v>4</v>
      </c>
      <c r="E16" s="68">
        <v>0</v>
      </c>
      <c r="F16" s="68">
        <f t="shared" si="0"/>
        <v>4</v>
      </c>
      <c r="G16" s="68">
        <v>86314</v>
      </c>
      <c r="H16" s="68">
        <v>0</v>
      </c>
    </row>
    <row r="17" spans="1:8" ht="15.75" customHeight="1">
      <c r="A17" s="66"/>
      <c r="B17" s="62" t="s">
        <v>26</v>
      </c>
      <c r="C17" s="68">
        <f>'十月'!F17</f>
        <v>0</v>
      </c>
      <c r="D17" s="68">
        <v>124</v>
      </c>
      <c r="E17" s="68">
        <v>0</v>
      </c>
      <c r="F17" s="68">
        <v>0</v>
      </c>
      <c r="G17" s="68">
        <v>108026</v>
      </c>
      <c r="H17" s="68">
        <v>0</v>
      </c>
    </row>
    <row r="18" spans="1:8" ht="15.75" customHeight="1">
      <c r="A18" s="66"/>
      <c r="B18" s="62" t="s">
        <v>27</v>
      </c>
      <c r="C18" s="68">
        <f>'十月'!F18</f>
        <v>-3</v>
      </c>
      <c r="D18" s="68">
        <v>0</v>
      </c>
      <c r="E18" s="68">
        <v>0</v>
      </c>
      <c r="F18" s="68">
        <f t="shared" si="0"/>
        <v>-3</v>
      </c>
      <c r="G18" s="68">
        <v>123936</v>
      </c>
      <c r="H18" s="68">
        <v>0</v>
      </c>
    </row>
    <row r="19" spans="1:8" ht="15.75" customHeight="1">
      <c r="A19" s="61" t="s">
        <v>28</v>
      </c>
      <c r="B19" s="62" t="s">
        <v>21</v>
      </c>
      <c r="C19" s="68">
        <f>'十月'!F19</f>
        <v>634270</v>
      </c>
      <c r="D19" s="68">
        <v>2814</v>
      </c>
      <c r="E19" s="68">
        <v>3</v>
      </c>
      <c r="F19" s="68">
        <f t="shared" si="0"/>
        <v>637081</v>
      </c>
      <c r="G19" s="68">
        <v>588187</v>
      </c>
      <c r="H19" s="68">
        <f>F19-G19</f>
        <v>48894</v>
      </c>
    </row>
    <row r="20" spans="1:8" ht="15.75" customHeight="1">
      <c r="A20" s="63"/>
      <c r="B20" s="62" t="s">
        <v>29</v>
      </c>
      <c r="C20" s="68">
        <f>'十月'!F20</f>
        <v>0</v>
      </c>
      <c r="D20" s="68"/>
      <c r="E20" s="68"/>
      <c r="F20" s="68">
        <f t="shared" si="0"/>
        <v>0</v>
      </c>
      <c r="G20" s="68">
        <v>126160</v>
      </c>
      <c r="H20" s="68">
        <v>0</v>
      </c>
    </row>
    <row r="21" spans="1:8" ht="15.75" customHeight="1">
      <c r="A21" s="63"/>
      <c r="B21" s="62" t="s">
        <v>30</v>
      </c>
      <c r="C21" s="68">
        <f>'十月'!F21</f>
        <v>0</v>
      </c>
      <c r="D21" s="68"/>
      <c r="E21" s="68"/>
      <c r="F21" s="68">
        <f t="shared" si="0"/>
        <v>0</v>
      </c>
      <c r="G21" s="68">
        <v>111977</v>
      </c>
      <c r="H21" s="68">
        <v>0</v>
      </c>
    </row>
    <row r="22" spans="1:8" ht="15.75" customHeight="1">
      <c r="A22" s="64"/>
      <c r="B22" s="62" t="s">
        <v>31</v>
      </c>
      <c r="C22" s="68">
        <f>'十月'!F22</f>
        <v>0</v>
      </c>
      <c r="D22" s="68"/>
      <c r="E22" s="68"/>
      <c r="F22" s="68">
        <f t="shared" si="0"/>
        <v>0</v>
      </c>
      <c r="G22" s="68">
        <v>41615</v>
      </c>
      <c r="H22" s="68">
        <v>0</v>
      </c>
    </row>
    <row r="23" spans="1:8" ht="15.75" customHeight="1">
      <c r="A23" s="65" t="s">
        <v>32</v>
      </c>
      <c r="B23" s="62" t="s">
        <v>32</v>
      </c>
      <c r="C23" s="68">
        <f>'十月'!F23</f>
        <v>134382</v>
      </c>
      <c r="D23" s="68">
        <v>84</v>
      </c>
      <c r="E23" s="68">
        <v>1</v>
      </c>
      <c r="F23" s="68">
        <f t="shared" si="0"/>
        <v>134465</v>
      </c>
      <c r="G23" s="68">
        <v>125708</v>
      </c>
      <c r="H23" s="68">
        <f>F23-G23</f>
        <v>8757</v>
      </c>
    </row>
    <row r="24" spans="1:8" ht="15.75" customHeight="1">
      <c r="A24" s="62" t="s">
        <v>33</v>
      </c>
      <c r="B24" s="62" t="s">
        <v>33</v>
      </c>
      <c r="C24" s="68">
        <f>'十月'!F24</f>
        <v>133332</v>
      </c>
      <c r="D24" s="68">
        <v>764</v>
      </c>
      <c r="E24" s="68">
        <v>7</v>
      </c>
      <c r="F24" s="68">
        <f t="shared" si="0"/>
        <v>134089</v>
      </c>
      <c r="G24" s="68">
        <v>137369</v>
      </c>
      <c r="H24" s="68">
        <f>F24-G24</f>
        <v>-3280</v>
      </c>
    </row>
    <row r="25" spans="1:8" ht="15.75" customHeight="1">
      <c r="A25" s="65" t="s">
        <v>34</v>
      </c>
      <c r="B25" s="62" t="s">
        <v>21</v>
      </c>
      <c r="C25" s="68">
        <f>'十月'!F25</f>
        <v>150123</v>
      </c>
      <c r="D25" s="68">
        <v>89</v>
      </c>
      <c r="E25" s="68">
        <v>0</v>
      </c>
      <c r="F25" s="68">
        <f t="shared" si="0"/>
        <v>150212</v>
      </c>
      <c r="G25" s="68">
        <v>157832</v>
      </c>
      <c r="H25" s="68">
        <f>F25-G25</f>
        <v>-7620</v>
      </c>
    </row>
    <row r="26" spans="1:8" ht="15.75" customHeight="1">
      <c r="A26" s="66"/>
      <c r="B26" s="62" t="s">
        <v>35</v>
      </c>
      <c r="C26" s="68">
        <f>'十月'!F26</f>
        <v>0</v>
      </c>
      <c r="D26" s="68"/>
      <c r="E26" s="68"/>
      <c r="F26" s="68">
        <f t="shared" si="0"/>
        <v>0</v>
      </c>
      <c r="G26" s="68">
        <v>27168</v>
      </c>
      <c r="H26" s="68">
        <v>0</v>
      </c>
    </row>
    <row r="27" spans="1:8" ht="15.75" customHeight="1">
      <c r="A27" s="61" t="s">
        <v>36</v>
      </c>
      <c r="B27" s="62" t="s">
        <v>16</v>
      </c>
      <c r="C27" s="68">
        <f>'十月'!F27</f>
        <v>410252</v>
      </c>
      <c r="D27" s="68">
        <v>724</v>
      </c>
      <c r="E27" s="68">
        <v>9</v>
      </c>
      <c r="F27" s="68">
        <f t="shared" si="0"/>
        <v>410967</v>
      </c>
      <c r="G27" s="68">
        <v>347042</v>
      </c>
      <c r="H27" s="68">
        <f>F27-G27</f>
        <v>63925</v>
      </c>
    </row>
    <row r="28" spans="1:8" ht="15.75" customHeight="1">
      <c r="A28" s="63"/>
      <c r="B28" s="62" t="s">
        <v>37</v>
      </c>
      <c r="C28" s="68">
        <f>'十月'!F28</f>
        <v>0</v>
      </c>
      <c r="D28" s="68"/>
      <c r="E28" s="68"/>
      <c r="F28" s="68">
        <f t="shared" si="0"/>
        <v>0</v>
      </c>
      <c r="G28" s="68">
        <v>74932</v>
      </c>
      <c r="H28" s="68">
        <v>0</v>
      </c>
    </row>
    <row r="29" spans="1:8" ht="15.75" customHeight="1">
      <c r="A29" s="63"/>
      <c r="B29" s="62" t="s">
        <v>38</v>
      </c>
      <c r="C29" s="68">
        <f>'十月'!F29</f>
        <v>0</v>
      </c>
      <c r="D29" s="68"/>
      <c r="E29" s="68"/>
      <c r="F29" s="68">
        <f t="shared" si="0"/>
        <v>0</v>
      </c>
      <c r="G29" s="68">
        <v>8438</v>
      </c>
      <c r="H29" s="68">
        <v>0</v>
      </c>
    </row>
    <row r="30" spans="1:8" ht="15.75" customHeight="1">
      <c r="A30" s="64"/>
      <c r="B30" s="62" t="s">
        <v>39</v>
      </c>
      <c r="C30" s="68">
        <f>'十月'!F30</f>
        <v>0</v>
      </c>
      <c r="D30" s="68"/>
      <c r="E30" s="68"/>
      <c r="F30" s="68">
        <f t="shared" si="0"/>
        <v>0</v>
      </c>
      <c r="G30" s="68">
        <v>45750</v>
      </c>
      <c r="H30" s="68">
        <v>0</v>
      </c>
    </row>
    <row r="31" spans="1:8" ht="15.75" customHeight="1">
      <c r="A31" s="61" t="s">
        <v>40</v>
      </c>
      <c r="B31" s="62" t="s">
        <v>21</v>
      </c>
      <c r="C31" s="68">
        <f>'十月'!F31</f>
        <v>435339</v>
      </c>
      <c r="D31" s="70">
        <v>754</v>
      </c>
      <c r="E31" s="68">
        <v>0</v>
      </c>
      <c r="F31" s="68">
        <f t="shared" si="0"/>
        <v>436093</v>
      </c>
      <c r="G31" s="68">
        <v>428431</v>
      </c>
      <c r="H31" s="68">
        <f>F31-G31</f>
        <v>7662</v>
      </c>
    </row>
    <row r="32" spans="1:8" ht="15.75" customHeight="1">
      <c r="A32" s="64"/>
      <c r="B32" s="62" t="s">
        <v>41</v>
      </c>
      <c r="C32" s="68">
        <f>'十月'!F32</f>
        <v>0</v>
      </c>
      <c r="D32" s="68"/>
      <c r="E32" s="68"/>
      <c r="F32" s="68">
        <f t="shared" si="0"/>
        <v>0</v>
      </c>
      <c r="G32" s="68">
        <v>45709</v>
      </c>
      <c r="H32" s="68">
        <v>0</v>
      </c>
    </row>
    <row r="33" spans="1:8" ht="15.75" customHeight="1">
      <c r="A33" s="65" t="s">
        <v>42</v>
      </c>
      <c r="B33" s="62" t="s">
        <v>21</v>
      </c>
      <c r="C33" s="68">
        <f>'十月'!F33</f>
        <v>363402</v>
      </c>
      <c r="D33" s="68">
        <v>180</v>
      </c>
      <c r="E33" s="68">
        <v>3</v>
      </c>
      <c r="F33" s="68">
        <f t="shared" si="0"/>
        <v>363579</v>
      </c>
      <c r="G33" s="68">
        <v>340082</v>
      </c>
      <c r="H33" s="68">
        <f>F33-G33</f>
        <v>23497</v>
      </c>
    </row>
    <row r="34" spans="1:8" ht="15.75" customHeight="1">
      <c r="A34" s="66"/>
      <c r="B34" s="62" t="s">
        <v>43</v>
      </c>
      <c r="C34" s="68">
        <f>'十月'!F34</f>
        <v>0</v>
      </c>
      <c r="D34" s="68"/>
      <c r="E34" s="68"/>
      <c r="F34" s="68">
        <f t="shared" si="0"/>
        <v>0</v>
      </c>
      <c r="G34" s="68">
        <v>66670</v>
      </c>
      <c r="H34" s="68">
        <v>0</v>
      </c>
    </row>
    <row r="35" spans="1:8" ht="15.75" customHeight="1">
      <c r="A35" s="61" t="s">
        <v>44</v>
      </c>
      <c r="B35" s="62" t="s">
        <v>21</v>
      </c>
      <c r="C35" s="68">
        <f>'十月'!F35</f>
        <v>152048</v>
      </c>
      <c r="D35" s="68">
        <v>58</v>
      </c>
      <c r="E35" s="68">
        <v>2</v>
      </c>
      <c r="F35" s="68">
        <f t="shared" si="0"/>
        <v>152104</v>
      </c>
      <c r="G35" s="68">
        <v>160759</v>
      </c>
      <c r="H35" s="68">
        <f>F35-G35</f>
        <v>-8655</v>
      </c>
    </row>
    <row r="36" spans="1:8" ht="15.75" customHeight="1">
      <c r="A36" s="64"/>
      <c r="B36" s="62" t="s">
        <v>45</v>
      </c>
      <c r="C36" s="68">
        <f>'十月'!F36</f>
        <v>0</v>
      </c>
      <c r="D36" s="68"/>
      <c r="E36" s="68"/>
      <c r="F36" s="68">
        <f t="shared" si="0"/>
        <v>0</v>
      </c>
      <c r="G36" s="68">
        <v>31386</v>
      </c>
      <c r="H36" s="68">
        <v>0</v>
      </c>
    </row>
    <row r="37" spans="1:8" ht="15.75" customHeight="1">
      <c r="A37" s="61" t="s">
        <v>46</v>
      </c>
      <c r="B37" s="62" t="s">
        <v>21</v>
      </c>
      <c r="C37" s="68">
        <f>'十月'!F37</f>
        <v>190296</v>
      </c>
      <c r="D37" s="68">
        <v>71</v>
      </c>
      <c r="E37" s="68">
        <v>0</v>
      </c>
      <c r="F37" s="68">
        <f t="shared" si="0"/>
        <v>190367</v>
      </c>
      <c r="G37" s="68">
        <v>213097</v>
      </c>
      <c r="H37" s="68">
        <f>F37-G37</f>
        <v>-22730</v>
      </c>
    </row>
    <row r="38" spans="1:8" ht="15.75" customHeight="1">
      <c r="A38" s="64"/>
      <c r="B38" s="62" t="s">
        <v>47</v>
      </c>
      <c r="C38" s="68">
        <f>'十月'!F38</f>
        <v>0</v>
      </c>
      <c r="D38" s="68"/>
      <c r="E38" s="68"/>
      <c r="F38" s="68">
        <f t="shared" si="0"/>
        <v>0</v>
      </c>
      <c r="G38" s="68">
        <v>31250</v>
      </c>
      <c r="H38" s="68">
        <v>0</v>
      </c>
    </row>
    <row r="39" spans="1:8" ht="15.75" customHeight="1">
      <c r="A39" s="62" t="s">
        <v>48</v>
      </c>
      <c r="B39" s="62" t="s">
        <v>48</v>
      </c>
      <c r="C39" s="68">
        <f>'十月'!F39</f>
        <v>93902</v>
      </c>
      <c r="D39" s="68">
        <v>85</v>
      </c>
      <c r="E39" s="68">
        <v>5</v>
      </c>
      <c r="F39" s="68">
        <f t="shared" si="0"/>
        <v>93982</v>
      </c>
      <c r="G39" s="68">
        <v>88017</v>
      </c>
      <c r="H39" s="68">
        <f>F39-G39</f>
        <v>5965</v>
      </c>
    </row>
    <row r="40" spans="1:8" ht="15.75" customHeight="1">
      <c r="A40" s="62" t="s">
        <v>49</v>
      </c>
      <c r="B40" s="62" t="s">
        <v>21</v>
      </c>
      <c r="C40" s="68">
        <f>'十月'!F40</f>
        <v>156785</v>
      </c>
      <c r="D40" s="68">
        <v>100</v>
      </c>
      <c r="E40" s="68"/>
      <c r="F40" s="68">
        <f t="shared" si="0"/>
        <v>156885</v>
      </c>
      <c r="G40" s="68">
        <v>164672</v>
      </c>
      <c r="H40" s="68">
        <f>F40-G40</f>
        <v>-7787</v>
      </c>
    </row>
    <row r="41" spans="1:8" ht="15.75" customHeight="1">
      <c r="A41" s="61" t="s">
        <v>50</v>
      </c>
      <c r="B41" s="62" t="s">
        <v>16</v>
      </c>
      <c r="C41" s="68">
        <f>'十月'!F41</f>
        <v>259042</v>
      </c>
      <c r="D41" s="68">
        <v>247</v>
      </c>
      <c r="E41" s="68">
        <v>7</v>
      </c>
      <c r="F41" s="68">
        <f t="shared" si="0"/>
        <v>259282</v>
      </c>
      <c r="G41" s="68">
        <v>250453</v>
      </c>
      <c r="H41" s="68">
        <f>F41-G41</f>
        <v>8829</v>
      </c>
    </row>
    <row r="42" spans="1:8" ht="15.75" customHeight="1">
      <c r="A42" s="63"/>
      <c r="B42" s="62" t="s">
        <v>51</v>
      </c>
      <c r="C42" s="68">
        <f>'十月'!F42</f>
        <v>0</v>
      </c>
      <c r="D42" s="68"/>
      <c r="E42" s="68"/>
      <c r="F42" s="68">
        <f t="shared" si="0"/>
        <v>0</v>
      </c>
      <c r="G42" s="68">
        <v>43594</v>
      </c>
      <c r="H42" s="68">
        <v>0</v>
      </c>
    </row>
    <row r="43" spans="1:8" ht="15.75" customHeight="1">
      <c r="A43" s="63"/>
      <c r="B43" s="62" t="s">
        <v>38</v>
      </c>
      <c r="C43" s="68">
        <f>'十月'!F43</f>
        <v>0</v>
      </c>
      <c r="D43" s="68"/>
      <c r="E43" s="68"/>
      <c r="F43" s="68">
        <f t="shared" si="0"/>
        <v>0</v>
      </c>
      <c r="G43" s="68">
        <v>29746</v>
      </c>
      <c r="H43" s="68">
        <v>0</v>
      </c>
    </row>
    <row r="44" spans="1:8" ht="15.75" customHeight="1">
      <c r="A44" s="63"/>
      <c r="B44" s="62" t="s">
        <v>52</v>
      </c>
      <c r="C44" s="68">
        <f>'十月'!F44</f>
        <v>0</v>
      </c>
      <c r="D44" s="68"/>
      <c r="E44" s="68"/>
      <c r="F44" s="68">
        <f t="shared" si="0"/>
        <v>0</v>
      </c>
      <c r="G44" s="68">
        <v>41434</v>
      </c>
      <c r="H44" s="68">
        <v>0</v>
      </c>
    </row>
    <row r="45" spans="1:8" ht="15.75" customHeight="1">
      <c r="A45" s="63"/>
      <c r="B45" s="62" t="s">
        <v>53</v>
      </c>
      <c r="C45" s="68">
        <f>'十月'!F45</f>
        <v>0</v>
      </c>
      <c r="D45" s="68"/>
      <c r="E45" s="68"/>
      <c r="F45" s="68">
        <f t="shared" si="0"/>
        <v>0</v>
      </c>
      <c r="G45" s="68">
        <v>67000</v>
      </c>
      <c r="H45" s="68">
        <v>0</v>
      </c>
    </row>
    <row r="46" spans="1:8" ht="15.75" customHeight="1">
      <c r="A46" s="63"/>
      <c r="B46" s="62" t="s">
        <v>54</v>
      </c>
      <c r="C46" s="68">
        <f>'十月'!F46</f>
        <v>0</v>
      </c>
      <c r="D46" s="68"/>
      <c r="E46" s="68"/>
      <c r="F46" s="68">
        <f t="shared" si="0"/>
        <v>0</v>
      </c>
      <c r="G46" s="68">
        <v>19928</v>
      </c>
      <c r="H46" s="68">
        <v>0</v>
      </c>
    </row>
    <row r="47" spans="1:8" ht="15.75" customHeight="1">
      <c r="A47" s="64"/>
      <c r="B47" s="62" t="s">
        <v>55</v>
      </c>
      <c r="C47" s="68">
        <f>'十月'!F47</f>
        <v>0</v>
      </c>
      <c r="D47" s="68"/>
      <c r="E47" s="68"/>
      <c r="F47" s="68">
        <f t="shared" si="0"/>
        <v>0</v>
      </c>
      <c r="G47" s="68">
        <v>48751</v>
      </c>
      <c r="H47" s="68">
        <v>0</v>
      </c>
    </row>
    <row r="48" spans="1:8" ht="15.75" customHeight="1">
      <c r="A48" s="61" t="s">
        <v>56</v>
      </c>
      <c r="B48" s="62" t="s">
        <v>21</v>
      </c>
      <c r="C48" s="68">
        <f>'十月'!F48</f>
        <v>329365</v>
      </c>
      <c r="D48" s="70">
        <v>144</v>
      </c>
      <c r="E48" s="68">
        <v>8</v>
      </c>
      <c r="F48" s="68">
        <f t="shared" si="0"/>
        <v>329501</v>
      </c>
      <c r="G48" s="68">
        <v>345274</v>
      </c>
      <c r="H48" s="68">
        <f>F48-G48</f>
        <v>-15773</v>
      </c>
    </row>
    <row r="49" spans="1:8" ht="15.75" customHeight="1">
      <c r="A49" s="63"/>
      <c r="B49" s="62" t="s">
        <v>57</v>
      </c>
      <c r="C49" s="68">
        <f>'十月'!F49</f>
        <v>0</v>
      </c>
      <c r="D49" s="68"/>
      <c r="E49" s="68"/>
      <c r="F49" s="68">
        <f t="shared" si="0"/>
        <v>0</v>
      </c>
      <c r="G49" s="68">
        <v>25404</v>
      </c>
      <c r="H49" s="68">
        <v>0</v>
      </c>
    </row>
    <row r="50" spans="1:8" ht="15.75" customHeight="1">
      <c r="A50" s="64"/>
      <c r="B50" s="62" t="s">
        <v>96</v>
      </c>
      <c r="C50" s="68">
        <f>'十月'!F50</f>
        <v>0</v>
      </c>
      <c r="D50" s="68"/>
      <c r="E50" s="68"/>
      <c r="F50" s="68">
        <f t="shared" si="0"/>
        <v>0</v>
      </c>
      <c r="G50" s="68">
        <v>67900</v>
      </c>
      <c r="H50" s="68">
        <v>0</v>
      </c>
    </row>
    <row r="51" spans="1:8" ht="15.75" customHeight="1">
      <c r="A51" s="65" t="s">
        <v>58</v>
      </c>
      <c r="B51" s="62" t="s">
        <v>119</v>
      </c>
      <c r="C51" s="68">
        <f>'十月'!F51</f>
        <v>379089</v>
      </c>
      <c r="D51" s="68">
        <v>293</v>
      </c>
      <c r="E51" s="68">
        <v>5</v>
      </c>
      <c r="F51" s="68">
        <f t="shared" si="0"/>
        <v>379377</v>
      </c>
      <c r="G51" s="68">
        <v>404694</v>
      </c>
      <c r="H51" s="68">
        <f>F51-G51</f>
        <v>-25317</v>
      </c>
    </row>
    <row r="52" spans="1:8" ht="15.75" customHeight="1">
      <c r="A52" s="66"/>
      <c r="B52" s="62" t="s">
        <v>59</v>
      </c>
      <c r="C52" s="68">
        <f>'十月'!F52</f>
        <v>0</v>
      </c>
      <c r="D52" s="68"/>
      <c r="E52" s="68"/>
      <c r="F52" s="68">
        <f t="shared" si="0"/>
        <v>0</v>
      </c>
      <c r="G52" s="68">
        <v>118575</v>
      </c>
      <c r="H52" s="68">
        <v>0</v>
      </c>
    </row>
    <row r="53" spans="1:8" ht="15.75" customHeight="1">
      <c r="A53" s="67"/>
      <c r="B53" s="62" t="s">
        <v>60</v>
      </c>
      <c r="C53" s="68">
        <f>'十月'!F53</f>
        <v>0</v>
      </c>
      <c r="D53" s="68"/>
      <c r="E53" s="68"/>
      <c r="F53" s="68">
        <f t="shared" si="0"/>
        <v>0</v>
      </c>
      <c r="G53" s="68">
        <v>31174</v>
      </c>
      <c r="H53" s="68">
        <v>0</v>
      </c>
    </row>
    <row r="54" spans="1:8" ht="15.75" customHeight="1">
      <c r="A54" s="61" t="s">
        <v>61</v>
      </c>
      <c r="B54" s="62" t="s">
        <v>21</v>
      </c>
      <c r="C54" s="68">
        <f>'十月'!F54</f>
        <v>258633</v>
      </c>
      <c r="D54" s="70">
        <v>136</v>
      </c>
      <c r="E54" s="68">
        <v>7</v>
      </c>
      <c r="F54" s="68">
        <f t="shared" si="0"/>
        <v>258762</v>
      </c>
      <c r="G54" s="68">
        <v>263035</v>
      </c>
      <c r="H54" s="68">
        <f>F54-G54</f>
        <v>-4273</v>
      </c>
    </row>
    <row r="55" spans="1:8" ht="15.75" customHeight="1">
      <c r="A55" s="64"/>
      <c r="B55" s="62" t="s">
        <v>62</v>
      </c>
      <c r="C55" s="68">
        <f>'十月'!F55</f>
        <v>0</v>
      </c>
      <c r="D55" s="68"/>
      <c r="E55" s="68"/>
      <c r="F55" s="68">
        <f t="shared" si="0"/>
        <v>0</v>
      </c>
      <c r="G55" s="68">
        <v>69660</v>
      </c>
      <c r="H55" s="68">
        <v>0</v>
      </c>
    </row>
    <row r="56" spans="1:8" ht="15.75" customHeight="1">
      <c r="A56" s="65" t="s">
        <v>63</v>
      </c>
      <c r="B56" s="62" t="s">
        <v>21</v>
      </c>
      <c r="C56" s="68">
        <f>'十月'!F56</f>
        <v>143690</v>
      </c>
      <c r="D56" s="68">
        <v>74</v>
      </c>
      <c r="E56" s="68">
        <v>0</v>
      </c>
      <c r="F56" s="68">
        <f t="shared" si="0"/>
        <v>143764</v>
      </c>
      <c r="G56" s="68">
        <v>142680</v>
      </c>
      <c r="H56" s="68">
        <f>F56-G56</f>
        <v>1084</v>
      </c>
    </row>
    <row r="57" spans="1:8" ht="15.75" customHeight="1">
      <c r="A57" s="66"/>
      <c r="B57" s="62" t="s">
        <v>64</v>
      </c>
      <c r="C57" s="68">
        <f>'十月'!F57</f>
        <v>0</v>
      </c>
      <c r="D57" s="68"/>
      <c r="E57" s="68"/>
      <c r="F57" s="68">
        <f t="shared" si="0"/>
        <v>0</v>
      </c>
      <c r="G57" s="68">
        <v>30698</v>
      </c>
      <c r="H57" s="68">
        <v>0</v>
      </c>
    </row>
    <row r="58" spans="1:8" ht="15.75" customHeight="1">
      <c r="A58" s="61" t="s">
        <v>65</v>
      </c>
      <c r="B58" s="62" t="s">
        <v>21</v>
      </c>
      <c r="C58" s="68">
        <f>'十月'!F58</f>
        <v>115234</v>
      </c>
      <c r="D58" s="68">
        <v>129</v>
      </c>
      <c r="E58" s="68">
        <v>1</v>
      </c>
      <c r="F58" s="68">
        <f t="shared" si="0"/>
        <v>115362</v>
      </c>
      <c r="G58" s="68">
        <v>114203</v>
      </c>
      <c r="H58" s="68">
        <f>F58-G58</f>
        <v>1159</v>
      </c>
    </row>
    <row r="59" spans="1:8" ht="15.75" customHeight="1">
      <c r="A59" s="64"/>
      <c r="B59" s="62" t="s">
        <v>66</v>
      </c>
      <c r="C59" s="68">
        <f>'十月'!F59</f>
        <v>0</v>
      </c>
      <c r="D59" s="68"/>
      <c r="E59" s="68"/>
      <c r="F59" s="68">
        <f t="shared" si="0"/>
        <v>0</v>
      </c>
      <c r="G59" s="68">
        <v>37929</v>
      </c>
      <c r="H59" s="68">
        <v>0</v>
      </c>
    </row>
    <row r="60" spans="1:8" ht="15.75" customHeight="1">
      <c r="A60" s="61" t="s">
        <v>67</v>
      </c>
      <c r="B60" s="62" t="s">
        <v>21</v>
      </c>
      <c r="C60" s="68">
        <f>'十月'!F60</f>
        <v>69656</v>
      </c>
      <c r="D60" s="68">
        <v>36</v>
      </c>
      <c r="E60" s="68">
        <v>1</v>
      </c>
      <c r="F60" s="68">
        <f t="shared" si="0"/>
        <v>69691</v>
      </c>
      <c r="G60" s="68">
        <v>77102</v>
      </c>
      <c r="H60" s="68">
        <f>F60-G60</f>
        <v>-7411</v>
      </c>
    </row>
    <row r="61" spans="1:8" ht="15.75" customHeight="1">
      <c r="A61" s="64"/>
      <c r="B61" s="62" t="s">
        <v>68</v>
      </c>
      <c r="C61" s="68">
        <f>'十月'!F61</f>
        <v>0</v>
      </c>
      <c r="D61" s="68"/>
      <c r="E61" s="68"/>
      <c r="F61" s="68">
        <f t="shared" si="0"/>
        <v>0</v>
      </c>
      <c r="G61" s="68">
        <v>36364</v>
      </c>
      <c r="H61" s="68">
        <v>0</v>
      </c>
    </row>
    <row r="62" spans="1:8" ht="15.75" customHeight="1">
      <c r="A62" s="65" t="s">
        <v>69</v>
      </c>
      <c r="B62" s="62" t="s">
        <v>21</v>
      </c>
      <c r="C62" s="68">
        <f>'十月'!F62</f>
        <v>26522</v>
      </c>
      <c r="D62" s="68">
        <v>15</v>
      </c>
      <c r="E62" s="68">
        <v>0</v>
      </c>
      <c r="F62" s="68">
        <f t="shared" si="0"/>
        <v>26537</v>
      </c>
      <c r="G62" s="68">
        <v>29689</v>
      </c>
      <c r="H62" s="68">
        <f>F62-G62</f>
        <v>-3152</v>
      </c>
    </row>
    <row r="63" spans="1:10" ht="15.75" customHeight="1">
      <c r="A63" s="66"/>
      <c r="B63" s="62" t="s">
        <v>70</v>
      </c>
      <c r="C63" s="68">
        <f>'十月'!F63</f>
        <v>0</v>
      </c>
      <c r="D63" s="68"/>
      <c r="E63" s="68"/>
      <c r="F63" s="68">
        <f t="shared" si="0"/>
        <v>0</v>
      </c>
      <c r="G63" s="68">
        <v>17327</v>
      </c>
      <c r="H63" s="68">
        <v>0</v>
      </c>
      <c r="J63" s="82"/>
    </row>
    <row r="64" spans="1:10" ht="15.75" customHeight="1">
      <c r="A64" s="61" t="s">
        <v>71</v>
      </c>
      <c r="B64" s="62" t="s">
        <v>16</v>
      </c>
      <c r="C64" s="68">
        <f>'十月'!F64</f>
        <v>843680</v>
      </c>
      <c r="D64" s="68">
        <v>900</v>
      </c>
      <c r="E64" s="68">
        <v>24</v>
      </c>
      <c r="F64" s="68">
        <f t="shared" si="0"/>
        <v>844556</v>
      </c>
      <c r="G64" s="68">
        <v>932959</v>
      </c>
      <c r="H64" s="68">
        <f>F64-G64</f>
        <v>-88403</v>
      </c>
      <c r="J64" s="82"/>
    </row>
    <row r="65" spans="1:10" ht="15.75" customHeight="1">
      <c r="A65" s="63"/>
      <c r="B65" s="62" t="s">
        <v>97</v>
      </c>
      <c r="C65" s="68">
        <f>'十月'!F65</f>
        <v>0</v>
      </c>
      <c r="D65" s="68">
        <v>21</v>
      </c>
      <c r="E65" s="68">
        <v>0</v>
      </c>
      <c r="F65" s="68">
        <v>0</v>
      </c>
      <c r="G65" s="68">
        <v>75001</v>
      </c>
      <c r="H65" s="68">
        <v>0</v>
      </c>
      <c r="J65" s="80"/>
    </row>
    <row r="66" spans="1:10" ht="15.75" customHeight="1">
      <c r="A66" s="63"/>
      <c r="B66" s="62" t="s">
        <v>19</v>
      </c>
      <c r="C66" s="68">
        <f>'十月'!F66</f>
        <v>0</v>
      </c>
      <c r="D66" s="68">
        <v>0</v>
      </c>
      <c r="E66" s="68">
        <v>0</v>
      </c>
      <c r="F66" s="68">
        <v>0</v>
      </c>
      <c r="G66" s="68">
        <v>84520</v>
      </c>
      <c r="H66" s="68">
        <v>0</v>
      </c>
      <c r="J66" s="80"/>
    </row>
    <row r="67" spans="1:10" ht="15.75" customHeight="1">
      <c r="A67" s="63"/>
      <c r="B67" s="62" t="s">
        <v>98</v>
      </c>
      <c r="C67" s="68">
        <f>'十月'!F67</f>
        <v>0</v>
      </c>
      <c r="D67" s="68">
        <v>75</v>
      </c>
      <c r="E67" s="68">
        <v>8</v>
      </c>
      <c r="F67" s="68">
        <v>0</v>
      </c>
      <c r="G67" s="68">
        <v>113181</v>
      </c>
      <c r="H67" s="68">
        <v>0</v>
      </c>
      <c r="J67" s="80"/>
    </row>
    <row r="68" spans="1:10" ht="15.75" customHeight="1">
      <c r="A68" s="63"/>
      <c r="B68" s="62" t="s">
        <v>17</v>
      </c>
      <c r="C68" s="68">
        <f>'十月'!F68</f>
        <v>0</v>
      </c>
      <c r="D68" s="68">
        <v>8</v>
      </c>
      <c r="E68" s="68">
        <v>2</v>
      </c>
      <c r="F68" s="68">
        <v>0</v>
      </c>
      <c r="G68" s="68">
        <v>85412</v>
      </c>
      <c r="H68" s="68">
        <v>0</v>
      </c>
      <c r="J68" s="80"/>
    </row>
    <row r="69" spans="1:10" ht="15.75" customHeight="1">
      <c r="A69" s="63"/>
      <c r="B69" s="62" t="s">
        <v>99</v>
      </c>
      <c r="C69" s="68">
        <f>'十月'!F69</f>
        <v>0</v>
      </c>
      <c r="D69" s="68">
        <v>24</v>
      </c>
      <c r="E69" s="68">
        <v>10</v>
      </c>
      <c r="F69" s="68">
        <v>0</v>
      </c>
      <c r="G69" s="68">
        <v>59108</v>
      </c>
      <c r="H69" s="68">
        <v>0</v>
      </c>
      <c r="J69" s="80"/>
    </row>
    <row r="70" spans="1:10" ht="15.75" customHeight="1">
      <c r="A70" s="63"/>
      <c r="B70" s="62" t="s">
        <v>100</v>
      </c>
      <c r="C70" s="68">
        <f>'十月'!F70</f>
        <v>0</v>
      </c>
      <c r="D70" s="68">
        <v>0</v>
      </c>
      <c r="E70" s="68">
        <v>0</v>
      </c>
      <c r="F70" s="68">
        <v>0</v>
      </c>
      <c r="G70" s="68">
        <v>44919</v>
      </c>
      <c r="H70" s="68">
        <v>0</v>
      </c>
      <c r="J70" s="80"/>
    </row>
    <row r="71" spans="1:10" ht="15.75" customHeight="1">
      <c r="A71" s="63"/>
      <c r="B71" s="62" t="s">
        <v>101</v>
      </c>
      <c r="C71" s="68">
        <f>'十月'!F71</f>
        <v>0</v>
      </c>
      <c r="D71" s="68">
        <v>0</v>
      </c>
      <c r="E71" s="68">
        <v>0</v>
      </c>
      <c r="F71" s="68">
        <v>0</v>
      </c>
      <c r="G71" s="68">
        <v>71773</v>
      </c>
      <c r="H71" s="68">
        <v>0</v>
      </c>
      <c r="J71" s="80"/>
    </row>
    <row r="72" spans="1:10" ht="15.75" customHeight="1">
      <c r="A72" s="63"/>
      <c r="B72" s="62" t="s">
        <v>72</v>
      </c>
      <c r="C72" s="68">
        <f>'十月'!F72</f>
        <v>0</v>
      </c>
      <c r="D72" s="68">
        <v>47</v>
      </c>
      <c r="E72" s="68">
        <v>2</v>
      </c>
      <c r="F72" s="68">
        <v>0</v>
      </c>
      <c r="G72" s="68">
        <v>92035</v>
      </c>
      <c r="H72" s="68">
        <v>0</v>
      </c>
      <c r="J72" s="80"/>
    </row>
    <row r="73" spans="1:10" ht="15.75" customHeight="1">
      <c r="A73" s="63"/>
      <c r="B73" s="62" t="s">
        <v>73</v>
      </c>
      <c r="C73" s="68">
        <f>'十月'!F73</f>
        <v>0</v>
      </c>
      <c r="D73" s="68">
        <v>0</v>
      </c>
      <c r="E73" s="68">
        <v>0</v>
      </c>
      <c r="F73" s="68">
        <v>0</v>
      </c>
      <c r="G73" s="68">
        <v>38580</v>
      </c>
      <c r="H73" s="68">
        <v>0</v>
      </c>
      <c r="J73" s="80"/>
    </row>
    <row r="74" spans="1:10" ht="15.75" customHeight="1">
      <c r="A74" s="63"/>
      <c r="B74" s="62" t="s">
        <v>74</v>
      </c>
      <c r="C74" s="68">
        <f>'十月'!F74</f>
        <v>0</v>
      </c>
      <c r="D74" s="68">
        <v>263</v>
      </c>
      <c r="E74" s="68">
        <v>1</v>
      </c>
      <c r="F74" s="68">
        <v>0</v>
      </c>
      <c r="G74" s="68">
        <v>88563</v>
      </c>
      <c r="H74" s="68">
        <v>0</v>
      </c>
      <c r="J74" s="80"/>
    </row>
    <row r="75" spans="1:10" ht="15.75" customHeight="1">
      <c r="A75" s="63"/>
      <c r="B75" s="62" t="s">
        <v>102</v>
      </c>
      <c r="C75" s="68">
        <f>'十月'!F75</f>
        <v>0</v>
      </c>
      <c r="D75" s="68">
        <v>5</v>
      </c>
      <c r="E75" s="68">
        <v>1</v>
      </c>
      <c r="F75" s="68">
        <v>0</v>
      </c>
      <c r="G75" s="68">
        <v>95853</v>
      </c>
      <c r="H75" s="68">
        <v>0</v>
      </c>
      <c r="J75" s="80"/>
    </row>
    <row r="76" spans="1:10" ht="15.75" customHeight="1">
      <c r="A76" s="63"/>
      <c r="B76" s="62" t="s">
        <v>103</v>
      </c>
      <c r="C76" s="68">
        <f>'十月'!F76</f>
        <v>0</v>
      </c>
      <c r="D76" s="68">
        <v>356</v>
      </c>
      <c r="E76" s="68">
        <v>0</v>
      </c>
      <c r="F76" s="68">
        <f>C76+D76-E76</f>
        <v>356</v>
      </c>
      <c r="G76" s="68">
        <v>84014</v>
      </c>
      <c r="H76" s="68">
        <v>0</v>
      </c>
      <c r="J76" s="80"/>
    </row>
    <row r="77" spans="1:10" ht="15.75" customHeight="1">
      <c r="A77" s="61" t="s">
        <v>75</v>
      </c>
      <c r="B77" s="60" t="s">
        <v>16</v>
      </c>
      <c r="C77" s="68">
        <f>'十月'!F77</f>
        <v>521919</v>
      </c>
      <c r="D77" s="68">
        <v>678</v>
      </c>
      <c r="E77" s="68">
        <v>21</v>
      </c>
      <c r="F77" s="68">
        <f>C77+D77-E77</f>
        <v>522576</v>
      </c>
      <c r="G77" s="68">
        <v>545170</v>
      </c>
      <c r="H77" s="68">
        <f>F77-G77</f>
        <v>-22594</v>
      </c>
      <c r="J77" s="82"/>
    </row>
    <row r="78" spans="1:10" ht="15.75" customHeight="1">
      <c r="A78" s="63"/>
      <c r="B78" s="60" t="s">
        <v>76</v>
      </c>
      <c r="C78" s="68">
        <f>'十月'!F78</f>
        <v>0</v>
      </c>
      <c r="D78" s="68">
        <v>0</v>
      </c>
      <c r="E78" s="68">
        <v>1</v>
      </c>
      <c r="F78" s="68">
        <v>0</v>
      </c>
      <c r="G78" s="68">
        <v>11282</v>
      </c>
      <c r="H78" s="68">
        <v>0</v>
      </c>
      <c r="J78" s="82"/>
    </row>
    <row r="79" spans="1:8" ht="15.75" customHeight="1">
      <c r="A79" s="63"/>
      <c r="B79" s="60" t="s">
        <v>77</v>
      </c>
      <c r="C79" s="68">
        <f>'十月'!F79</f>
        <v>0</v>
      </c>
      <c r="D79" s="68">
        <v>242</v>
      </c>
      <c r="E79" s="68">
        <v>1</v>
      </c>
      <c r="F79" s="68">
        <v>0</v>
      </c>
      <c r="G79" s="68">
        <v>41628</v>
      </c>
      <c r="H79" s="68">
        <v>0</v>
      </c>
    </row>
    <row r="80" spans="1:8" ht="15.75" customHeight="1">
      <c r="A80" s="63"/>
      <c r="B80" s="60" t="s">
        <v>78</v>
      </c>
      <c r="C80" s="68">
        <f>'十月'!F80</f>
        <v>0</v>
      </c>
      <c r="D80" s="68">
        <v>19</v>
      </c>
      <c r="E80" s="68">
        <v>0</v>
      </c>
      <c r="F80" s="68">
        <v>0</v>
      </c>
      <c r="G80" s="68">
        <v>67364</v>
      </c>
      <c r="H80" s="68">
        <v>0</v>
      </c>
    </row>
    <row r="81" spans="1:8" ht="15.75" customHeight="1">
      <c r="A81" s="63"/>
      <c r="B81" s="60" t="s">
        <v>79</v>
      </c>
      <c r="C81" s="68">
        <f>'十月'!F81</f>
        <v>0</v>
      </c>
      <c r="D81" s="68">
        <v>274</v>
      </c>
      <c r="E81" s="68">
        <v>0</v>
      </c>
      <c r="F81" s="68">
        <v>0</v>
      </c>
      <c r="G81" s="68">
        <v>55524</v>
      </c>
      <c r="H81" s="68">
        <v>0</v>
      </c>
    </row>
    <row r="82" spans="1:8" ht="15.75" customHeight="1">
      <c r="A82" s="63"/>
      <c r="B82" s="60" t="s">
        <v>80</v>
      </c>
      <c r="C82" s="68">
        <f>'十月'!F82</f>
        <v>0</v>
      </c>
      <c r="D82" s="68">
        <v>40</v>
      </c>
      <c r="E82" s="68">
        <v>6</v>
      </c>
      <c r="F82" s="68">
        <v>0</v>
      </c>
      <c r="G82" s="68">
        <v>124391</v>
      </c>
      <c r="H82" s="68">
        <v>0</v>
      </c>
    </row>
    <row r="83" spans="1:8" ht="15.75" customHeight="1">
      <c r="A83" s="63"/>
      <c r="B83" s="60" t="s">
        <v>81</v>
      </c>
      <c r="C83" s="68">
        <f>'十月'!F83</f>
        <v>0</v>
      </c>
      <c r="D83" s="68">
        <v>2</v>
      </c>
      <c r="E83" s="68">
        <v>0</v>
      </c>
      <c r="F83" s="68">
        <v>0</v>
      </c>
      <c r="G83" s="68">
        <v>22771</v>
      </c>
      <c r="H83" s="68">
        <v>0</v>
      </c>
    </row>
    <row r="84" spans="1:8" ht="15.75" customHeight="1">
      <c r="A84" s="63"/>
      <c r="B84" s="60" t="s">
        <v>82</v>
      </c>
      <c r="C84" s="68">
        <f>'十月'!F84</f>
        <v>0</v>
      </c>
      <c r="D84" s="68">
        <v>0</v>
      </c>
      <c r="E84" s="68">
        <v>0</v>
      </c>
      <c r="F84" s="68">
        <v>0</v>
      </c>
      <c r="G84" s="68">
        <v>12206</v>
      </c>
      <c r="H84" s="68">
        <v>0</v>
      </c>
    </row>
    <row r="85" spans="1:8" ht="15.75" customHeight="1">
      <c r="A85" s="63"/>
      <c r="B85" s="60" t="s">
        <v>83</v>
      </c>
      <c r="C85" s="68">
        <f>'十月'!F85</f>
        <v>0</v>
      </c>
      <c r="D85" s="68">
        <v>0</v>
      </c>
      <c r="E85" s="68">
        <v>12</v>
      </c>
      <c r="F85" s="68">
        <v>0</v>
      </c>
      <c r="G85" s="68">
        <v>69345</v>
      </c>
      <c r="H85" s="68">
        <v>0</v>
      </c>
    </row>
    <row r="86" spans="1:8" ht="15.75" customHeight="1">
      <c r="A86" s="63"/>
      <c r="B86" s="60" t="s">
        <v>84</v>
      </c>
      <c r="C86" s="68">
        <f>'十月'!F86</f>
        <v>0</v>
      </c>
      <c r="D86" s="68">
        <v>12</v>
      </c>
      <c r="E86" s="68">
        <v>1</v>
      </c>
      <c r="F86" s="68">
        <v>0</v>
      </c>
      <c r="G86" s="68">
        <v>70781</v>
      </c>
      <c r="H86" s="68">
        <v>0</v>
      </c>
    </row>
    <row r="87" spans="1:8" ht="15.75" customHeight="1">
      <c r="A87" s="63"/>
      <c r="B87" s="60" t="s">
        <v>85</v>
      </c>
      <c r="C87" s="68">
        <f>'十月'!F87</f>
        <v>0</v>
      </c>
      <c r="D87" s="68">
        <v>0</v>
      </c>
      <c r="E87" s="68">
        <v>0</v>
      </c>
      <c r="F87" s="68">
        <v>0</v>
      </c>
      <c r="G87" s="68">
        <v>10666</v>
      </c>
      <c r="H87" s="68">
        <v>0</v>
      </c>
    </row>
    <row r="88" spans="1:8" ht="15.75" customHeight="1">
      <c r="A88" s="64"/>
      <c r="B88" s="60" t="s">
        <v>86</v>
      </c>
      <c r="C88" s="68">
        <f>'十月'!F88</f>
        <v>0</v>
      </c>
      <c r="D88" s="68">
        <v>85</v>
      </c>
      <c r="E88" s="68">
        <v>0</v>
      </c>
      <c r="F88" s="68">
        <v>0</v>
      </c>
      <c r="G88" s="68">
        <v>59212</v>
      </c>
      <c r="H88" s="68">
        <v>0</v>
      </c>
    </row>
    <row r="89" spans="1:8" ht="15.75" customHeight="1">
      <c r="A89" s="107" t="s">
        <v>87</v>
      </c>
      <c r="B89" s="108"/>
      <c r="C89" s="37"/>
      <c r="D89" s="62" t="s">
        <v>88</v>
      </c>
      <c r="E89" s="62" t="s">
        <v>88</v>
      </c>
      <c r="F89" s="37"/>
      <c r="G89" s="62" t="s">
        <v>89</v>
      </c>
      <c r="H89" s="37"/>
    </row>
    <row r="90" spans="1:8" ht="15.75" customHeight="1">
      <c r="A90" s="109" t="s">
        <v>93</v>
      </c>
      <c r="B90" s="108"/>
      <c r="C90" s="37"/>
      <c r="D90" s="62" t="s">
        <v>91</v>
      </c>
      <c r="E90" s="62" t="s">
        <v>91</v>
      </c>
      <c r="F90" s="37"/>
      <c r="G90" s="62" t="s">
        <v>89</v>
      </c>
      <c r="H90" s="37"/>
    </row>
    <row r="91" spans="1:8" ht="15.75" customHeight="1">
      <c r="A91" s="109" t="s">
        <v>92</v>
      </c>
      <c r="B91" s="108"/>
      <c r="C91" s="37"/>
      <c r="D91" s="62" t="s">
        <v>91</v>
      </c>
      <c r="E91" s="62" t="s">
        <v>91</v>
      </c>
      <c r="F91" s="37"/>
      <c r="G91" s="62" t="s">
        <v>89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G82" sqref="G82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00390625" style="19" customWidth="1"/>
    <col min="4" max="4" width="11.50390625" style="19" customWidth="1"/>
    <col min="5" max="5" width="6.50390625" style="19" customWidth="1"/>
    <col min="6" max="6" width="10.50390625" style="19" customWidth="1"/>
    <col min="7" max="7" width="10.625" style="19" customWidth="1"/>
    <col min="8" max="8" width="10.00390625" style="19" customWidth="1"/>
    <col min="9" max="9" width="10.00390625" style="19" bestFit="1" customWidth="1"/>
    <col min="10" max="16384" width="9.00390625" style="19" customWidth="1"/>
  </cols>
  <sheetData>
    <row r="1" spans="1:5" ht="21" customHeight="1">
      <c r="A1" s="110" t="s">
        <v>118</v>
      </c>
      <c r="B1" s="111"/>
      <c r="C1" s="111"/>
      <c r="D1" s="111"/>
      <c r="E1" s="111"/>
    </row>
    <row r="2" spans="1:8" ht="16.5">
      <c r="A2" s="112" t="s">
        <v>131</v>
      </c>
      <c r="B2" s="113"/>
      <c r="C2" s="113"/>
      <c r="D2" s="113"/>
      <c r="E2" s="113"/>
      <c r="H2" s="21" t="s">
        <v>104</v>
      </c>
    </row>
    <row r="3" spans="1:8" ht="15.75" customHeight="1">
      <c r="A3" s="114" t="s">
        <v>109</v>
      </c>
      <c r="B3" s="115"/>
      <c r="C3" s="52" t="s">
        <v>94</v>
      </c>
      <c r="D3" s="52" t="s">
        <v>134</v>
      </c>
      <c r="E3" s="87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6"/>
      <c r="B4" s="117"/>
      <c r="C4" s="54" t="s">
        <v>4</v>
      </c>
      <c r="D4" s="86" t="s">
        <v>135</v>
      </c>
      <c r="E4" s="88" t="s">
        <v>6</v>
      </c>
      <c r="F4" s="29" t="s">
        <v>4</v>
      </c>
      <c r="G4" s="55" t="s">
        <v>7</v>
      </c>
      <c r="H4" s="29" t="s">
        <v>133</v>
      </c>
    </row>
    <row r="5" spans="1:8" ht="15.75" customHeight="1">
      <c r="A5" s="118"/>
      <c r="B5" s="119"/>
      <c r="C5" s="56" t="s">
        <v>95</v>
      </c>
      <c r="D5" s="33" t="s">
        <v>8</v>
      </c>
      <c r="E5" s="57" t="s">
        <v>9</v>
      </c>
      <c r="F5" s="33" t="s">
        <v>10</v>
      </c>
      <c r="G5" s="57" t="s">
        <v>11</v>
      </c>
      <c r="H5" s="33" t="s">
        <v>12</v>
      </c>
    </row>
    <row r="6" spans="1:8" ht="15.75" customHeight="1">
      <c r="A6" s="58" t="s">
        <v>13</v>
      </c>
      <c r="B6" s="47"/>
      <c r="C6" s="68">
        <f>'十一月'!F6</f>
        <v>7282444</v>
      </c>
      <c r="D6" s="68">
        <f>D7+D64+D77</f>
        <v>8052</v>
      </c>
      <c r="E6" s="68">
        <f>E7+E64+E77</f>
        <v>160</v>
      </c>
      <c r="F6" s="68">
        <f>C6+D6-E6</f>
        <v>7290336</v>
      </c>
      <c r="G6" s="68">
        <f>G7+G64+G77</f>
        <v>7263739</v>
      </c>
      <c r="H6" s="68">
        <f>F6-G6</f>
        <v>26597</v>
      </c>
    </row>
    <row r="7" spans="1:8" ht="15.75" customHeight="1">
      <c r="A7" s="59"/>
      <c r="B7" s="60" t="s">
        <v>14</v>
      </c>
      <c r="C7" s="68">
        <f>'十一月'!F7</f>
        <v>5914028</v>
      </c>
      <c r="D7" s="68">
        <f>D8+D12+D19+D23+D24+D25+D27+D31+D33+D35+D37+D39+D40+D41+D48+D51+D54+D56+D58+D60+D62</f>
        <v>6515</v>
      </c>
      <c r="E7" s="68">
        <f>E8+E12+E19+E23+E24+E25+E27+E31+E33+E35+E37+E39+E40+E41+E48+E51+E54+E56+E58+E60+E62</f>
        <v>112</v>
      </c>
      <c r="F7" s="68">
        <f aca="true" t="shared" si="0" ref="F7:F64">C7+D7-E7</f>
        <v>5920431</v>
      </c>
      <c r="G7" s="68">
        <f>G8+G12+G19+G23+G24+G25+G27+G31+G33+G35+G37+G39+G40+G41+G48+G51+G54+G56+G58+G60+G62</f>
        <v>5786737</v>
      </c>
      <c r="H7" s="68">
        <f>F7-G7</f>
        <v>133694</v>
      </c>
    </row>
    <row r="8" spans="1:8" ht="15.75" customHeight="1">
      <c r="A8" s="61" t="s">
        <v>15</v>
      </c>
      <c r="B8" s="62" t="s">
        <v>16</v>
      </c>
      <c r="C8" s="68">
        <f>'十一月'!F8</f>
        <v>150624</v>
      </c>
      <c r="D8" s="68">
        <v>60</v>
      </c>
      <c r="E8" s="68">
        <v>0</v>
      </c>
      <c r="F8" s="68">
        <f t="shared" si="0"/>
        <v>150684</v>
      </c>
      <c r="G8" s="68">
        <v>140026</v>
      </c>
      <c r="H8" s="68">
        <f>F8-G8</f>
        <v>10658</v>
      </c>
    </row>
    <row r="9" spans="1:8" ht="15.75" customHeight="1">
      <c r="A9" s="63"/>
      <c r="B9" s="62" t="s">
        <v>17</v>
      </c>
      <c r="C9" s="68">
        <f>'十一月'!F9</f>
        <v>0</v>
      </c>
      <c r="D9" s="68">
        <v>0</v>
      </c>
      <c r="E9" s="68"/>
      <c r="F9" s="68">
        <f t="shared" si="0"/>
        <v>0</v>
      </c>
      <c r="G9" s="68">
        <v>18741</v>
      </c>
      <c r="H9" s="68">
        <v>0</v>
      </c>
    </row>
    <row r="10" spans="1:8" ht="15.75" customHeight="1">
      <c r="A10" s="63"/>
      <c r="B10" s="62" t="s">
        <v>18</v>
      </c>
      <c r="C10" s="68">
        <f>'十一月'!F10</f>
        <v>5</v>
      </c>
      <c r="D10" s="68">
        <v>1</v>
      </c>
      <c r="E10" s="68"/>
      <c r="F10" s="68">
        <f t="shared" si="0"/>
        <v>6</v>
      </c>
      <c r="G10" s="68">
        <v>21443</v>
      </c>
      <c r="H10" s="68">
        <v>0</v>
      </c>
    </row>
    <row r="11" spans="1:8" ht="15.75" customHeight="1">
      <c r="A11" s="64"/>
      <c r="B11" s="62" t="s">
        <v>19</v>
      </c>
      <c r="C11" s="68">
        <f>'十一月'!F11</f>
        <v>0</v>
      </c>
      <c r="D11" s="68">
        <v>3</v>
      </c>
      <c r="E11" s="68"/>
      <c r="F11" s="68">
        <f t="shared" si="0"/>
        <v>3</v>
      </c>
      <c r="G11" s="68">
        <v>19066</v>
      </c>
      <c r="H11" s="68">
        <v>0</v>
      </c>
    </row>
    <row r="12" spans="1:8" ht="15.75" customHeight="1">
      <c r="A12" s="65" t="s">
        <v>20</v>
      </c>
      <c r="B12" s="62" t="s">
        <v>21</v>
      </c>
      <c r="C12" s="68">
        <f>'十一月'!F12</f>
        <v>1314604</v>
      </c>
      <c r="D12" s="68">
        <v>1197</v>
      </c>
      <c r="E12" s="68">
        <v>33</v>
      </c>
      <c r="F12" s="68">
        <f t="shared" si="0"/>
        <v>1315768</v>
      </c>
      <c r="G12" s="68">
        <v>1263427</v>
      </c>
      <c r="H12" s="68">
        <f>F12-G12</f>
        <v>52341</v>
      </c>
    </row>
    <row r="13" spans="1:8" ht="15.75" customHeight="1">
      <c r="A13" s="66"/>
      <c r="B13" s="62" t="s">
        <v>22</v>
      </c>
      <c r="C13" s="68">
        <f>'十一月'!F13</f>
        <v>-4</v>
      </c>
      <c r="D13" s="68">
        <v>0</v>
      </c>
      <c r="E13" s="68">
        <v>3</v>
      </c>
      <c r="F13" s="68">
        <v>0</v>
      </c>
      <c r="G13" s="68">
        <v>176921</v>
      </c>
      <c r="H13" s="68">
        <v>0</v>
      </c>
    </row>
    <row r="14" spans="1:8" ht="15.75" customHeight="1">
      <c r="A14" s="66"/>
      <c r="B14" s="62" t="s">
        <v>23</v>
      </c>
      <c r="C14" s="68">
        <f>'十一月'!F14</f>
        <v>104</v>
      </c>
      <c r="D14" s="68">
        <v>10</v>
      </c>
      <c r="E14" s="68">
        <v>4</v>
      </c>
      <c r="F14" s="68">
        <v>0</v>
      </c>
      <c r="G14" s="68">
        <v>127917</v>
      </c>
      <c r="H14" s="68">
        <v>0</v>
      </c>
    </row>
    <row r="15" spans="1:8" ht="15.75" customHeight="1">
      <c r="A15" s="66"/>
      <c r="B15" s="62" t="s">
        <v>24</v>
      </c>
      <c r="C15" s="68">
        <f>'十一月'!F15</f>
        <v>0</v>
      </c>
      <c r="D15" s="68">
        <v>273</v>
      </c>
      <c r="E15" s="68">
        <v>1</v>
      </c>
      <c r="F15" s="68">
        <v>0</v>
      </c>
      <c r="G15" s="68">
        <v>143822</v>
      </c>
      <c r="H15" s="68">
        <v>0</v>
      </c>
    </row>
    <row r="16" spans="1:8" ht="15.75" customHeight="1">
      <c r="A16" s="66"/>
      <c r="B16" s="62" t="s">
        <v>25</v>
      </c>
      <c r="C16" s="68">
        <f>'十一月'!F16</f>
        <v>4</v>
      </c>
      <c r="D16" s="68">
        <v>122</v>
      </c>
      <c r="E16" s="68">
        <v>0</v>
      </c>
      <c r="F16" s="68">
        <v>0</v>
      </c>
      <c r="G16" s="68">
        <v>86228</v>
      </c>
      <c r="H16" s="68">
        <v>0</v>
      </c>
    </row>
    <row r="17" spans="1:8" ht="15.75" customHeight="1">
      <c r="A17" s="66"/>
      <c r="B17" s="62" t="s">
        <v>26</v>
      </c>
      <c r="C17" s="68">
        <f>'十一月'!F17</f>
        <v>0</v>
      </c>
      <c r="D17" s="68">
        <v>418</v>
      </c>
      <c r="E17" s="68">
        <v>3</v>
      </c>
      <c r="F17" s="68">
        <v>0</v>
      </c>
      <c r="G17" s="68">
        <v>107983</v>
      </c>
      <c r="H17" s="68">
        <v>0</v>
      </c>
    </row>
    <row r="18" spans="1:8" ht="15.75" customHeight="1">
      <c r="A18" s="66"/>
      <c r="B18" s="62" t="s">
        <v>27</v>
      </c>
      <c r="C18" s="68">
        <f>'十一月'!F18</f>
        <v>-3</v>
      </c>
      <c r="D18" s="68">
        <v>6</v>
      </c>
      <c r="E18" s="68">
        <v>2</v>
      </c>
      <c r="F18" s="68">
        <v>0</v>
      </c>
      <c r="G18" s="68">
        <v>124087</v>
      </c>
      <c r="H18" s="68">
        <v>0</v>
      </c>
    </row>
    <row r="19" spans="1:8" ht="15.75" customHeight="1">
      <c r="A19" s="61" t="s">
        <v>28</v>
      </c>
      <c r="B19" s="62" t="s">
        <v>21</v>
      </c>
      <c r="C19" s="68">
        <f>'十一月'!F19</f>
        <v>637081</v>
      </c>
      <c r="D19" s="68">
        <v>1618</v>
      </c>
      <c r="E19" s="68">
        <v>2</v>
      </c>
      <c r="F19" s="68">
        <f t="shared" si="0"/>
        <v>638697</v>
      </c>
      <c r="G19" s="68">
        <v>590044</v>
      </c>
      <c r="H19" s="68">
        <f>F19-G19</f>
        <v>48653</v>
      </c>
    </row>
    <row r="20" spans="1:8" ht="15.75" customHeight="1">
      <c r="A20" s="63"/>
      <c r="B20" s="62" t="s">
        <v>29</v>
      </c>
      <c r="C20" s="68">
        <f>'十一月'!F20</f>
        <v>0</v>
      </c>
      <c r="D20" s="68">
        <v>0</v>
      </c>
      <c r="E20" s="68"/>
      <c r="F20" s="68">
        <f t="shared" si="0"/>
        <v>0</v>
      </c>
      <c r="G20" s="68">
        <v>126289</v>
      </c>
      <c r="H20" s="68">
        <v>0</v>
      </c>
    </row>
    <row r="21" spans="1:8" ht="15.75" customHeight="1">
      <c r="A21" s="63"/>
      <c r="B21" s="62" t="s">
        <v>30</v>
      </c>
      <c r="C21" s="68">
        <f>'十一月'!F21</f>
        <v>0</v>
      </c>
      <c r="D21" s="68">
        <v>0</v>
      </c>
      <c r="E21" s="68"/>
      <c r="F21" s="68">
        <f t="shared" si="0"/>
        <v>0</v>
      </c>
      <c r="G21" s="68">
        <v>112123</v>
      </c>
      <c r="H21" s="68">
        <v>0</v>
      </c>
    </row>
    <row r="22" spans="1:8" ht="15.75" customHeight="1">
      <c r="A22" s="64"/>
      <c r="B22" s="62" t="s">
        <v>31</v>
      </c>
      <c r="C22" s="68">
        <f>'十一月'!F22</f>
        <v>0</v>
      </c>
      <c r="D22" s="68">
        <v>0</v>
      </c>
      <c r="E22" s="68"/>
      <c r="F22" s="68">
        <f t="shared" si="0"/>
        <v>0</v>
      </c>
      <c r="G22" s="68">
        <v>41689</v>
      </c>
      <c r="H22" s="68">
        <v>0</v>
      </c>
    </row>
    <row r="23" spans="1:8" ht="15.75" customHeight="1">
      <c r="A23" s="65" t="s">
        <v>32</v>
      </c>
      <c r="B23" s="62" t="s">
        <v>32</v>
      </c>
      <c r="C23" s="68">
        <f>'十一月'!F23</f>
        <v>134465</v>
      </c>
      <c r="D23" s="68">
        <v>143</v>
      </c>
      <c r="E23" s="68">
        <v>5</v>
      </c>
      <c r="F23" s="68">
        <f t="shared" si="0"/>
        <v>134603</v>
      </c>
      <c r="G23" s="68">
        <v>125824</v>
      </c>
      <c r="H23" s="68">
        <f>F23-G23</f>
        <v>8779</v>
      </c>
    </row>
    <row r="24" spans="1:8" ht="15.75" customHeight="1">
      <c r="A24" s="62" t="s">
        <v>33</v>
      </c>
      <c r="B24" s="62" t="s">
        <v>33</v>
      </c>
      <c r="C24" s="68">
        <f>'十一月'!F24</f>
        <v>134089</v>
      </c>
      <c r="D24" s="68">
        <v>243</v>
      </c>
      <c r="E24" s="68">
        <v>8</v>
      </c>
      <c r="F24" s="68">
        <f t="shared" si="0"/>
        <v>134324</v>
      </c>
      <c r="G24" s="68">
        <v>137804</v>
      </c>
      <c r="H24" s="68">
        <f>F24-G24</f>
        <v>-3480</v>
      </c>
    </row>
    <row r="25" spans="1:8" ht="15.75" customHeight="1">
      <c r="A25" s="65" t="s">
        <v>34</v>
      </c>
      <c r="B25" s="62" t="s">
        <v>21</v>
      </c>
      <c r="C25" s="68">
        <f>'十一月'!F25</f>
        <v>150212</v>
      </c>
      <c r="D25" s="68">
        <v>111</v>
      </c>
      <c r="E25" s="68">
        <v>4</v>
      </c>
      <c r="F25" s="68">
        <f t="shared" si="0"/>
        <v>150319</v>
      </c>
      <c r="G25" s="68">
        <v>157967</v>
      </c>
      <c r="H25" s="68">
        <f>F25-G25</f>
        <v>-7648</v>
      </c>
    </row>
    <row r="26" spans="1:8" ht="15.75" customHeight="1">
      <c r="A26" s="66"/>
      <c r="B26" s="62" t="s">
        <v>35</v>
      </c>
      <c r="C26" s="68">
        <f>'十一月'!F26</f>
        <v>0</v>
      </c>
      <c r="D26" s="68">
        <v>0</v>
      </c>
      <c r="E26" s="68"/>
      <c r="F26" s="68">
        <f t="shared" si="0"/>
        <v>0</v>
      </c>
      <c r="G26" s="68">
        <v>27166</v>
      </c>
      <c r="H26" s="68">
        <v>0</v>
      </c>
    </row>
    <row r="27" spans="1:8" ht="15.75" customHeight="1">
      <c r="A27" s="61" t="s">
        <v>36</v>
      </c>
      <c r="B27" s="62" t="s">
        <v>16</v>
      </c>
      <c r="C27" s="68">
        <f>'十一月'!F27</f>
        <v>410967</v>
      </c>
      <c r="D27" s="68">
        <v>355</v>
      </c>
      <c r="E27" s="68">
        <v>14</v>
      </c>
      <c r="F27" s="68">
        <f t="shared" si="0"/>
        <v>411308</v>
      </c>
      <c r="G27" s="68">
        <v>347392</v>
      </c>
      <c r="H27" s="68">
        <f>F27-G27</f>
        <v>63916</v>
      </c>
    </row>
    <row r="28" spans="1:8" ht="15.75" customHeight="1">
      <c r="A28" s="63"/>
      <c r="B28" s="62" t="s">
        <v>37</v>
      </c>
      <c r="C28" s="68">
        <f>'十一月'!F28</f>
        <v>0</v>
      </c>
      <c r="D28" s="68">
        <v>0</v>
      </c>
      <c r="E28" s="68"/>
      <c r="F28" s="68">
        <f t="shared" si="0"/>
        <v>0</v>
      </c>
      <c r="G28" s="68">
        <v>75037</v>
      </c>
      <c r="H28" s="68">
        <v>0</v>
      </c>
    </row>
    <row r="29" spans="1:8" ht="15.75" customHeight="1">
      <c r="A29" s="63"/>
      <c r="B29" s="62" t="s">
        <v>38</v>
      </c>
      <c r="C29" s="68">
        <f>'十一月'!F29</f>
        <v>0</v>
      </c>
      <c r="D29" s="68">
        <v>0</v>
      </c>
      <c r="E29" s="68"/>
      <c r="F29" s="68">
        <f t="shared" si="0"/>
        <v>0</v>
      </c>
      <c r="G29" s="68">
        <v>8408</v>
      </c>
      <c r="H29" s="68">
        <v>0</v>
      </c>
    </row>
    <row r="30" spans="1:8" ht="15.75" customHeight="1">
      <c r="A30" s="64"/>
      <c r="B30" s="62" t="s">
        <v>39</v>
      </c>
      <c r="C30" s="68">
        <f>'十一月'!F30</f>
        <v>0</v>
      </c>
      <c r="D30" s="68">
        <v>0</v>
      </c>
      <c r="E30" s="68"/>
      <c r="F30" s="68">
        <f t="shared" si="0"/>
        <v>0</v>
      </c>
      <c r="G30" s="68">
        <v>45801</v>
      </c>
      <c r="H30" s="68">
        <v>0</v>
      </c>
    </row>
    <row r="31" spans="1:8" ht="15.75" customHeight="1">
      <c r="A31" s="61" t="s">
        <v>40</v>
      </c>
      <c r="B31" s="62" t="s">
        <v>21</v>
      </c>
      <c r="C31" s="68">
        <f>'十一月'!F31</f>
        <v>436093</v>
      </c>
      <c r="D31" s="68">
        <v>631</v>
      </c>
      <c r="E31" s="68">
        <v>0</v>
      </c>
      <c r="F31" s="68">
        <f t="shared" si="0"/>
        <v>436724</v>
      </c>
      <c r="G31" s="68">
        <v>428832</v>
      </c>
      <c r="H31" s="68">
        <f>F31-G31</f>
        <v>7892</v>
      </c>
    </row>
    <row r="32" spans="1:8" ht="15.75" customHeight="1">
      <c r="A32" s="64"/>
      <c r="B32" s="62" t="s">
        <v>41</v>
      </c>
      <c r="C32" s="68">
        <f>'十一月'!F32</f>
        <v>0</v>
      </c>
      <c r="D32" s="68">
        <v>0</v>
      </c>
      <c r="E32" s="68"/>
      <c r="F32" s="68">
        <f t="shared" si="0"/>
        <v>0</v>
      </c>
      <c r="G32" s="68">
        <v>45735</v>
      </c>
      <c r="H32" s="68">
        <v>0</v>
      </c>
    </row>
    <row r="33" spans="1:8" ht="15.75" customHeight="1">
      <c r="A33" s="65" t="s">
        <v>42</v>
      </c>
      <c r="B33" s="62" t="s">
        <v>21</v>
      </c>
      <c r="C33" s="68">
        <f>'十一月'!F33</f>
        <v>363579</v>
      </c>
      <c r="D33" s="68">
        <v>119</v>
      </c>
      <c r="E33" s="68">
        <v>4</v>
      </c>
      <c r="F33" s="68">
        <f t="shared" si="0"/>
        <v>363694</v>
      </c>
      <c r="G33" s="68">
        <v>340358</v>
      </c>
      <c r="H33" s="68">
        <f>F33-G33</f>
        <v>23336</v>
      </c>
    </row>
    <row r="34" spans="1:8" ht="15.75" customHeight="1">
      <c r="A34" s="66"/>
      <c r="B34" s="62" t="s">
        <v>43</v>
      </c>
      <c r="C34" s="68">
        <f>'十一月'!F34</f>
        <v>0</v>
      </c>
      <c r="D34" s="68">
        <v>0</v>
      </c>
      <c r="E34" s="68"/>
      <c r="F34" s="68">
        <f t="shared" si="0"/>
        <v>0</v>
      </c>
      <c r="G34" s="68">
        <v>66741</v>
      </c>
      <c r="H34" s="68">
        <v>0</v>
      </c>
    </row>
    <row r="35" spans="1:8" ht="15.75" customHeight="1">
      <c r="A35" s="61" t="s">
        <v>44</v>
      </c>
      <c r="B35" s="62" t="s">
        <v>21</v>
      </c>
      <c r="C35" s="68">
        <f>'十一月'!F35</f>
        <v>152104</v>
      </c>
      <c r="D35" s="68">
        <v>134</v>
      </c>
      <c r="E35" s="68">
        <v>4</v>
      </c>
      <c r="F35" s="68">
        <f t="shared" si="0"/>
        <v>152234</v>
      </c>
      <c r="G35" s="68">
        <v>160853</v>
      </c>
      <c r="H35" s="68">
        <f>F35-G35</f>
        <v>-8619</v>
      </c>
    </row>
    <row r="36" spans="1:8" ht="15.75" customHeight="1">
      <c r="A36" s="64"/>
      <c r="B36" s="62" t="s">
        <v>45</v>
      </c>
      <c r="C36" s="68">
        <f>'十一月'!F36</f>
        <v>0</v>
      </c>
      <c r="D36" s="68">
        <v>0</v>
      </c>
      <c r="E36" s="68"/>
      <c r="F36" s="68">
        <f t="shared" si="0"/>
        <v>0</v>
      </c>
      <c r="G36" s="68">
        <v>31365</v>
      </c>
      <c r="H36" s="68">
        <v>0</v>
      </c>
    </row>
    <row r="37" spans="1:8" ht="15.75" customHeight="1">
      <c r="A37" s="61" t="s">
        <v>46</v>
      </c>
      <c r="B37" s="62" t="s">
        <v>21</v>
      </c>
      <c r="C37" s="68">
        <f>'十一月'!F37</f>
        <v>190367</v>
      </c>
      <c r="D37" s="68">
        <v>31</v>
      </c>
      <c r="E37" s="68">
        <v>0</v>
      </c>
      <c r="F37" s="68">
        <f t="shared" si="0"/>
        <v>190398</v>
      </c>
      <c r="G37" s="68">
        <v>213216</v>
      </c>
      <c r="H37" s="68">
        <f>F37-G37</f>
        <v>-22818</v>
      </c>
    </row>
    <row r="38" spans="1:8" ht="15.75" customHeight="1">
      <c r="A38" s="64"/>
      <c r="B38" s="62" t="s">
        <v>47</v>
      </c>
      <c r="C38" s="68">
        <f>'十一月'!F38</f>
        <v>0</v>
      </c>
      <c r="D38" s="68">
        <v>0</v>
      </c>
      <c r="E38" s="68"/>
      <c r="F38" s="68">
        <f t="shared" si="0"/>
        <v>0</v>
      </c>
      <c r="G38" s="68">
        <v>31278</v>
      </c>
      <c r="H38" s="68">
        <v>0</v>
      </c>
    </row>
    <row r="39" spans="1:8" ht="15.75" customHeight="1">
      <c r="A39" s="62" t="s">
        <v>48</v>
      </c>
      <c r="B39" s="62" t="s">
        <v>48</v>
      </c>
      <c r="C39" s="68">
        <f>'十一月'!F39</f>
        <v>93982</v>
      </c>
      <c r="D39" s="68">
        <v>49</v>
      </c>
      <c r="E39" s="68">
        <v>5</v>
      </c>
      <c r="F39" s="68">
        <f t="shared" si="0"/>
        <v>94026</v>
      </c>
      <c r="G39" s="68">
        <v>88011</v>
      </c>
      <c r="H39" s="68">
        <f>F39-G39</f>
        <v>6015</v>
      </c>
    </row>
    <row r="40" spans="1:8" ht="15.75" customHeight="1">
      <c r="A40" s="62" t="s">
        <v>49</v>
      </c>
      <c r="B40" s="62" t="s">
        <v>21</v>
      </c>
      <c r="C40" s="68">
        <f>'十一月'!F40</f>
        <v>156885</v>
      </c>
      <c r="D40" s="68">
        <v>128</v>
      </c>
      <c r="E40" s="68">
        <v>5</v>
      </c>
      <c r="F40" s="68">
        <f t="shared" si="0"/>
        <v>157008</v>
      </c>
      <c r="G40" s="68">
        <v>164911</v>
      </c>
      <c r="H40" s="68">
        <f>F40-G40</f>
        <v>-7903</v>
      </c>
    </row>
    <row r="41" spans="1:8" ht="15.75" customHeight="1">
      <c r="A41" s="61" t="s">
        <v>50</v>
      </c>
      <c r="B41" s="62" t="s">
        <v>16</v>
      </c>
      <c r="C41" s="68">
        <f>'十一月'!F41</f>
        <v>259282</v>
      </c>
      <c r="D41" s="68">
        <v>490</v>
      </c>
      <c r="E41" s="68">
        <v>8</v>
      </c>
      <c r="F41" s="68">
        <f t="shared" si="0"/>
        <v>259764</v>
      </c>
      <c r="G41" s="68">
        <v>250356</v>
      </c>
      <c r="H41" s="68">
        <f>F41-G41</f>
        <v>9408</v>
      </c>
    </row>
    <row r="42" spans="1:8" ht="15.75" customHeight="1">
      <c r="A42" s="63"/>
      <c r="B42" s="62" t="s">
        <v>51</v>
      </c>
      <c r="C42" s="68">
        <f>'十一月'!F42</f>
        <v>0</v>
      </c>
      <c r="D42" s="68"/>
      <c r="E42" s="68"/>
      <c r="F42" s="68">
        <f t="shared" si="0"/>
        <v>0</v>
      </c>
      <c r="G42" s="68">
        <v>43587</v>
      </c>
      <c r="H42" s="68">
        <v>0</v>
      </c>
    </row>
    <row r="43" spans="1:8" ht="15.75" customHeight="1">
      <c r="A43" s="63"/>
      <c r="B43" s="62" t="s">
        <v>38</v>
      </c>
      <c r="C43" s="68">
        <f>'十一月'!F43</f>
        <v>0</v>
      </c>
      <c r="D43" s="68"/>
      <c r="E43" s="68"/>
      <c r="F43" s="68">
        <f t="shared" si="0"/>
        <v>0</v>
      </c>
      <c r="G43" s="68">
        <v>29732</v>
      </c>
      <c r="H43" s="68">
        <v>0</v>
      </c>
    </row>
    <row r="44" spans="1:8" ht="15.75" customHeight="1">
      <c r="A44" s="63"/>
      <c r="B44" s="62" t="s">
        <v>52</v>
      </c>
      <c r="C44" s="68">
        <f>'十一月'!F44</f>
        <v>0</v>
      </c>
      <c r="D44" s="68"/>
      <c r="E44" s="68"/>
      <c r="F44" s="68">
        <f t="shared" si="0"/>
        <v>0</v>
      </c>
      <c r="G44" s="68">
        <v>41380</v>
      </c>
      <c r="H44" s="68">
        <v>0</v>
      </c>
    </row>
    <row r="45" spans="1:8" ht="15.75" customHeight="1">
      <c r="A45" s="63"/>
      <c r="B45" s="62" t="s">
        <v>53</v>
      </c>
      <c r="C45" s="68">
        <f>'十一月'!F45</f>
        <v>0</v>
      </c>
      <c r="D45" s="68"/>
      <c r="E45" s="68"/>
      <c r="F45" s="68">
        <f t="shared" si="0"/>
        <v>0</v>
      </c>
      <c r="G45" s="68">
        <v>66895</v>
      </c>
      <c r="H45" s="68">
        <v>0</v>
      </c>
    </row>
    <row r="46" spans="1:8" ht="15.75" customHeight="1">
      <c r="A46" s="63"/>
      <c r="B46" s="62" t="s">
        <v>54</v>
      </c>
      <c r="C46" s="68">
        <f>'十一月'!F46</f>
        <v>0</v>
      </c>
      <c r="D46" s="68"/>
      <c r="E46" s="68"/>
      <c r="F46" s="68">
        <f t="shared" si="0"/>
        <v>0</v>
      </c>
      <c r="G46" s="68">
        <v>19941</v>
      </c>
      <c r="H46" s="68">
        <v>0</v>
      </c>
    </row>
    <row r="47" spans="1:8" ht="15.75" customHeight="1">
      <c r="A47" s="64"/>
      <c r="B47" s="62" t="s">
        <v>55</v>
      </c>
      <c r="C47" s="68">
        <f>'十一月'!F47</f>
        <v>0</v>
      </c>
      <c r="D47" s="68"/>
      <c r="E47" s="68"/>
      <c r="F47" s="68">
        <f t="shared" si="0"/>
        <v>0</v>
      </c>
      <c r="G47" s="68">
        <v>48821</v>
      </c>
      <c r="H47" s="68">
        <v>0</v>
      </c>
    </row>
    <row r="48" spans="1:8" ht="15.75" customHeight="1">
      <c r="A48" s="61" t="s">
        <v>56</v>
      </c>
      <c r="B48" s="62" t="s">
        <v>21</v>
      </c>
      <c r="C48" s="68">
        <f>'十一月'!F48</f>
        <v>329501</v>
      </c>
      <c r="D48" s="68">
        <v>162</v>
      </c>
      <c r="E48" s="68">
        <v>6</v>
      </c>
      <c r="F48" s="68">
        <f t="shared" si="0"/>
        <v>329657</v>
      </c>
      <c r="G48" s="68">
        <v>345634</v>
      </c>
      <c r="H48" s="68">
        <f>F48-G48</f>
        <v>-15977</v>
      </c>
    </row>
    <row r="49" spans="1:8" ht="15.75" customHeight="1">
      <c r="A49" s="63"/>
      <c r="B49" s="62" t="s">
        <v>57</v>
      </c>
      <c r="C49" s="68">
        <f>'十一月'!F49</f>
        <v>0</v>
      </c>
      <c r="D49" s="68"/>
      <c r="E49" s="68">
        <v>0</v>
      </c>
      <c r="F49" s="68">
        <f t="shared" si="0"/>
        <v>0</v>
      </c>
      <c r="G49" s="68">
        <v>25418</v>
      </c>
      <c r="H49" s="68">
        <v>0</v>
      </c>
    </row>
    <row r="50" spans="1:8" ht="15.75" customHeight="1">
      <c r="A50" s="64"/>
      <c r="B50" s="62" t="s">
        <v>96</v>
      </c>
      <c r="C50" s="68">
        <f>'十一月'!F50</f>
        <v>0</v>
      </c>
      <c r="D50" s="68"/>
      <c r="E50" s="68">
        <v>0</v>
      </c>
      <c r="F50" s="68">
        <f t="shared" si="0"/>
        <v>0</v>
      </c>
      <c r="G50" s="68">
        <v>68048</v>
      </c>
      <c r="H50" s="68">
        <v>0</v>
      </c>
    </row>
    <row r="51" spans="1:8" ht="15.75" customHeight="1">
      <c r="A51" s="65" t="s">
        <v>58</v>
      </c>
      <c r="B51" s="62" t="s">
        <v>119</v>
      </c>
      <c r="C51" s="68">
        <f>'十一月'!F51</f>
        <v>379377</v>
      </c>
      <c r="D51" s="68">
        <v>594</v>
      </c>
      <c r="E51" s="68">
        <v>4</v>
      </c>
      <c r="F51" s="68">
        <f t="shared" si="0"/>
        <v>379967</v>
      </c>
      <c r="G51" s="68">
        <v>405229</v>
      </c>
      <c r="H51" s="68">
        <f>F51-G51</f>
        <v>-25262</v>
      </c>
    </row>
    <row r="52" spans="1:8" ht="15.75" customHeight="1">
      <c r="A52" s="66"/>
      <c r="B52" s="62" t="s">
        <v>59</v>
      </c>
      <c r="C52" s="68">
        <f>'十一月'!F52</f>
        <v>0</v>
      </c>
      <c r="D52" s="68"/>
      <c r="E52" s="68"/>
      <c r="F52" s="68">
        <f t="shared" si="0"/>
        <v>0</v>
      </c>
      <c r="G52" s="68">
        <v>118656</v>
      </c>
      <c r="H52" s="68">
        <v>0</v>
      </c>
    </row>
    <row r="53" spans="1:8" ht="15.75" customHeight="1">
      <c r="A53" s="67"/>
      <c r="B53" s="62" t="s">
        <v>60</v>
      </c>
      <c r="C53" s="68">
        <f>'十一月'!F53</f>
        <v>0</v>
      </c>
      <c r="D53" s="68"/>
      <c r="E53" s="68"/>
      <c r="F53" s="68">
        <f t="shared" si="0"/>
        <v>0</v>
      </c>
      <c r="G53" s="68">
        <v>31204</v>
      </c>
      <c r="H53" s="68">
        <v>0</v>
      </c>
    </row>
    <row r="54" spans="1:8" ht="15.75" customHeight="1">
      <c r="A54" s="61" t="s">
        <v>61</v>
      </c>
      <c r="B54" s="62" t="s">
        <v>21</v>
      </c>
      <c r="C54" s="68">
        <f>'十一月'!F54</f>
        <v>258762</v>
      </c>
      <c r="D54" s="68">
        <v>166</v>
      </c>
      <c r="E54" s="68">
        <v>4</v>
      </c>
      <c r="F54" s="68">
        <f t="shared" si="0"/>
        <v>258924</v>
      </c>
      <c r="G54" s="68">
        <v>263018</v>
      </c>
      <c r="H54" s="68">
        <f>F54-G54</f>
        <v>-4094</v>
      </c>
    </row>
    <row r="55" spans="1:8" ht="15.75" customHeight="1">
      <c r="A55" s="64"/>
      <c r="B55" s="62" t="s">
        <v>62</v>
      </c>
      <c r="C55" s="68">
        <f>'十一月'!F55</f>
        <v>0</v>
      </c>
      <c r="D55" s="68"/>
      <c r="E55" s="68">
        <v>0</v>
      </c>
      <c r="F55" s="68">
        <f t="shared" si="0"/>
        <v>0</v>
      </c>
      <c r="G55" s="68">
        <v>69591</v>
      </c>
      <c r="H55" s="68">
        <v>0</v>
      </c>
    </row>
    <row r="56" spans="1:8" ht="15.75" customHeight="1">
      <c r="A56" s="65" t="s">
        <v>63</v>
      </c>
      <c r="B56" s="62" t="s">
        <v>21</v>
      </c>
      <c r="C56" s="68">
        <f>'十一月'!F56</f>
        <v>143764</v>
      </c>
      <c r="D56" s="68">
        <v>115</v>
      </c>
      <c r="E56" s="68">
        <v>1</v>
      </c>
      <c r="F56" s="68">
        <f t="shared" si="0"/>
        <v>143878</v>
      </c>
      <c r="G56" s="68">
        <v>142776</v>
      </c>
      <c r="H56" s="68">
        <f>F56-G56</f>
        <v>1102</v>
      </c>
    </row>
    <row r="57" spans="1:8" ht="15.75" customHeight="1">
      <c r="A57" s="66"/>
      <c r="B57" s="62" t="s">
        <v>64</v>
      </c>
      <c r="C57" s="68">
        <f>'十一月'!F57</f>
        <v>0</v>
      </c>
      <c r="D57" s="68"/>
      <c r="E57" s="68">
        <v>0</v>
      </c>
      <c r="F57" s="68">
        <f t="shared" si="0"/>
        <v>0</v>
      </c>
      <c r="G57" s="68">
        <v>30740</v>
      </c>
      <c r="H57" s="68">
        <v>0</v>
      </c>
    </row>
    <row r="58" spans="1:8" ht="15.75" customHeight="1">
      <c r="A58" s="61" t="s">
        <v>65</v>
      </c>
      <c r="B58" s="62" t="s">
        <v>21</v>
      </c>
      <c r="C58" s="68">
        <f>'十一月'!F58</f>
        <v>115362</v>
      </c>
      <c r="D58" s="68">
        <v>89</v>
      </c>
      <c r="E58" s="68">
        <v>4</v>
      </c>
      <c r="F58" s="68">
        <f t="shared" si="0"/>
        <v>115447</v>
      </c>
      <c r="G58" s="68">
        <v>114230</v>
      </c>
      <c r="H58" s="68">
        <f>F58-G58</f>
        <v>1217</v>
      </c>
    </row>
    <row r="59" spans="1:8" ht="15.75" customHeight="1">
      <c r="A59" s="64"/>
      <c r="B59" s="62" t="s">
        <v>66</v>
      </c>
      <c r="C59" s="68">
        <f>'十一月'!F59</f>
        <v>0</v>
      </c>
      <c r="D59" s="68"/>
      <c r="E59" s="68"/>
      <c r="F59" s="68">
        <f t="shared" si="0"/>
        <v>0</v>
      </c>
      <c r="G59" s="68">
        <v>37905</v>
      </c>
      <c r="H59" s="68">
        <v>0</v>
      </c>
    </row>
    <row r="60" spans="1:8" ht="15.75" customHeight="1">
      <c r="A60" s="61" t="s">
        <v>67</v>
      </c>
      <c r="B60" s="62" t="s">
        <v>21</v>
      </c>
      <c r="C60" s="68">
        <f>'十一月'!F60</f>
        <v>69691</v>
      </c>
      <c r="D60" s="68">
        <v>59</v>
      </c>
      <c r="E60" s="68">
        <v>1</v>
      </c>
      <c r="F60" s="68">
        <f t="shared" si="0"/>
        <v>69749</v>
      </c>
      <c r="G60" s="68">
        <v>77116</v>
      </c>
      <c r="H60" s="68">
        <f>F60-G60</f>
        <v>-7367</v>
      </c>
    </row>
    <row r="61" spans="1:8" ht="15.75" customHeight="1">
      <c r="A61" s="64"/>
      <c r="B61" s="62" t="s">
        <v>68</v>
      </c>
      <c r="C61" s="68">
        <f>'十一月'!F61</f>
        <v>0</v>
      </c>
      <c r="D61" s="68"/>
      <c r="E61" s="68"/>
      <c r="F61" s="68">
        <f t="shared" si="0"/>
        <v>0</v>
      </c>
      <c r="G61" s="68">
        <v>36362</v>
      </c>
      <c r="H61" s="68">
        <v>0</v>
      </c>
    </row>
    <row r="62" spans="1:8" ht="15.75" customHeight="1">
      <c r="A62" s="65" t="s">
        <v>69</v>
      </c>
      <c r="B62" s="62" t="s">
        <v>21</v>
      </c>
      <c r="C62" s="68">
        <f>'十一月'!F62</f>
        <v>26537</v>
      </c>
      <c r="D62" s="68">
        <v>21</v>
      </c>
      <c r="E62" s="68">
        <v>0</v>
      </c>
      <c r="F62" s="68">
        <f t="shared" si="0"/>
        <v>26558</v>
      </c>
      <c r="G62" s="68">
        <v>29713</v>
      </c>
      <c r="H62" s="68">
        <f>F62-G62</f>
        <v>-3155</v>
      </c>
    </row>
    <row r="63" spans="1:8" ht="15.75" customHeight="1">
      <c r="A63" s="66"/>
      <c r="B63" s="62" t="s">
        <v>70</v>
      </c>
      <c r="C63" s="68">
        <f>'十一月'!F63</f>
        <v>0</v>
      </c>
      <c r="D63" s="68"/>
      <c r="E63" s="68"/>
      <c r="F63" s="68">
        <f t="shared" si="0"/>
        <v>0</v>
      </c>
      <c r="G63" s="68">
        <v>17314</v>
      </c>
      <c r="H63" s="68">
        <v>0</v>
      </c>
    </row>
    <row r="64" spans="1:11" ht="15.75" customHeight="1">
      <c r="A64" s="61" t="s">
        <v>71</v>
      </c>
      <c r="B64" s="62" t="s">
        <v>16</v>
      </c>
      <c r="C64" s="68">
        <f>'十一月'!F64</f>
        <v>844556</v>
      </c>
      <c r="D64" s="68">
        <v>992</v>
      </c>
      <c r="E64" s="68">
        <v>32</v>
      </c>
      <c r="F64" s="68">
        <f t="shared" si="0"/>
        <v>845516</v>
      </c>
      <c r="G64" s="68">
        <v>933110</v>
      </c>
      <c r="H64" s="68">
        <f>F64-G64</f>
        <v>-87594</v>
      </c>
      <c r="J64" s="82"/>
      <c r="K64" s="82"/>
    </row>
    <row r="65" spans="1:11" ht="15.75" customHeight="1">
      <c r="A65" s="63"/>
      <c r="B65" s="62" t="s">
        <v>97</v>
      </c>
      <c r="C65" s="68">
        <f>'十一月'!F65</f>
        <v>0</v>
      </c>
      <c r="D65" s="68">
        <v>0</v>
      </c>
      <c r="E65" s="68">
        <v>0</v>
      </c>
      <c r="F65" s="68">
        <v>0</v>
      </c>
      <c r="G65" s="68">
        <v>75009</v>
      </c>
      <c r="H65" s="68">
        <v>0</v>
      </c>
      <c r="J65" s="80"/>
      <c r="K65" s="80"/>
    </row>
    <row r="66" spans="1:11" ht="15.75" customHeight="1">
      <c r="A66" s="63"/>
      <c r="B66" s="62" t="s">
        <v>19</v>
      </c>
      <c r="C66" s="68">
        <f>'十一月'!F66</f>
        <v>0</v>
      </c>
      <c r="D66" s="68">
        <v>0</v>
      </c>
      <c r="E66" s="68">
        <v>0</v>
      </c>
      <c r="F66" s="68">
        <v>0</v>
      </c>
      <c r="G66" s="68">
        <v>84605</v>
      </c>
      <c r="H66" s="68">
        <v>0</v>
      </c>
      <c r="J66" s="80"/>
      <c r="K66" s="80"/>
    </row>
    <row r="67" spans="1:11" ht="15.75" customHeight="1">
      <c r="A67" s="63"/>
      <c r="B67" s="62" t="s">
        <v>98</v>
      </c>
      <c r="C67" s="68">
        <f>'十一月'!F67</f>
        <v>0</v>
      </c>
      <c r="D67" s="68">
        <v>151</v>
      </c>
      <c r="E67" s="68">
        <v>1</v>
      </c>
      <c r="F67" s="68">
        <v>0</v>
      </c>
      <c r="G67" s="68">
        <v>113108</v>
      </c>
      <c r="H67" s="68">
        <v>0</v>
      </c>
      <c r="J67" s="80"/>
      <c r="K67" s="80"/>
    </row>
    <row r="68" spans="1:11" ht="15.75" customHeight="1">
      <c r="A68" s="63"/>
      <c r="B68" s="62" t="s">
        <v>17</v>
      </c>
      <c r="C68" s="68">
        <f>'十一月'!F68</f>
        <v>0</v>
      </c>
      <c r="D68" s="68">
        <v>12</v>
      </c>
      <c r="E68" s="68">
        <v>0</v>
      </c>
      <c r="F68" s="68">
        <v>0</v>
      </c>
      <c r="G68" s="68">
        <v>85448</v>
      </c>
      <c r="H68" s="68">
        <v>0</v>
      </c>
      <c r="J68" s="80"/>
      <c r="K68" s="80"/>
    </row>
    <row r="69" spans="1:11" ht="15.75" customHeight="1">
      <c r="A69" s="63"/>
      <c r="B69" s="62" t="s">
        <v>99</v>
      </c>
      <c r="C69" s="68">
        <f>'十一月'!F69</f>
        <v>0</v>
      </c>
      <c r="D69" s="68">
        <v>50</v>
      </c>
      <c r="E69" s="68">
        <v>8</v>
      </c>
      <c r="F69" s="68">
        <v>0</v>
      </c>
      <c r="G69" s="68">
        <v>59060</v>
      </c>
      <c r="H69" s="68">
        <v>0</v>
      </c>
      <c r="J69" s="80"/>
      <c r="K69" s="80"/>
    </row>
    <row r="70" spans="1:11" ht="15.75" customHeight="1">
      <c r="A70" s="63"/>
      <c r="B70" s="62" t="s">
        <v>100</v>
      </c>
      <c r="C70" s="68">
        <f>'十一月'!F70</f>
        <v>0</v>
      </c>
      <c r="D70" s="68">
        <v>0</v>
      </c>
      <c r="E70" s="68">
        <v>0</v>
      </c>
      <c r="F70" s="68">
        <v>0</v>
      </c>
      <c r="G70" s="68">
        <v>44909</v>
      </c>
      <c r="H70" s="68">
        <v>0</v>
      </c>
      <c r="J70" s="80"/>
      <c r="K70" s="80"/>
    </row>
    <row r="71" spans="1:11" ht="15.75" customHeight="1">
      <c r="A71" s="63"/>
      <c r="B71" s="62" t="s">
        <v>101</v>
      </c>
      <c r="C71" s="68">
        <f>'十一月'!F71</f>
        <v>0</v>
      </c>
      <c r="D71" s="68">
        <v>0</v>
      </c>
      <c r="E71" s="68">
        <v>9</v>
      </c>
      <c r="F71" s="68">
        <v>0</v>
      </c>
      <c r="G71" s="68">
        <v>71774</v>
      </c>
      <c r="H71" s="68">
        <v>0</v>
      </c>
      <c r="J71" s="80"/>
      <c r="K71" s="80"/>
    </row>
    <row r="72" spans="1:11" ht="15.75" customHeight="1">
      <c r="A72" s="63"/>
      <c r="B72" s="62" t="s">
        <v>72</v>
      </c>
      <c r="C72" s="68">
        <f>'十一月'!F72</f>
        <v>0</v>
      </c>
      <c r="D72" s="68">
        <v>207</v>
      </c>
      <c r="E72" s="68">
        <v>2</v>
      </c>
      <c r="F72" s="68">
        <v>0</v>
      </c>
      <c r="G72" s="68">
        <v>92078</v>
      </c>
      <c r="H72" s="68">
        <v>0</v>
      </c>
      <c r="J72" s="80"/>
      <c r="K72" s="80"/>
    </row>
    <row r="73" spans="1:11" ht="15.75" customHeight="1">
      <c r="A73" s="63"/>
      <c r="B73" s="62" t="s">
        <v>73</v>
      </c>
      <c r="C73" s="68">
        <f>'十一月'!F73</f>
        <v>0</v>
      </c>
      <c r="D73" s="68">
        <v>155</v>
      </c>
      <c r="E73" s="68">
        <v>0</v>
      </c>
      <c r="F73" s="68">
        <v>0</v>
      </c>
      <c r="G73" s="68">
        <v>38589</v>
      </c>
      <c r="H73" s="68">
        <v>0</v>
      </c>
      <c r="J73" s="80"/>
      <c r="K73" s="80"/>
    </row>
    <row r="74" spans="1:11" ht="15.75" customHeight="1">
      <c r="A74" s="63"/>
      <c r="B74" s="62" t="s">
        <v>74</v>
      </c>
      <c r="C74" s="68">
        <f>'十一月'!F74</f>
        <v>0</v>
      </c>
      <c r="D74" s="68">
        <v>210</v>
      </c>
      <c r="E74" s="68">
        <v>14</v>
      </c>
      <c r="F74" s="68">
        <v>0</v>
      </c>
      <c r="G74" s="68">
        <v>88663</v>
      </c>
      <c r="H74" s="68">
        <v>0</v>
      </c>
      <c r="J74" s="80"/>
      <c r="K74" s="80"/>
    </row>
    <row r="75" spans="1:11" ht="15.75" customHeight="1">
      <c r="A75" s="63"/>
      <c r="B75" s="62" t="s">
        <v>102</v>
      </c>
      <c r="C75" s="68">
        <f>'十一月'!F75</f>
        <v>0</v>
      </c>
      <c r="D75" s="68">
        <v>98</v>
      </c>
      <c r="E75" s="68">
        <v>1</v>
      </c>
      <c r="F75" s="68">
        <v>0</v>
      </c>
      <c r="G75" s="68">
        <v>95875</v>
      </c>
      <c r="H75" s="68">
        <v>0</v>
      </c>
      <c r="J75" s="80"/>
      <c r="K75" s="80"/>
    </row>
    <row r="76" spans="1:11" ht="15.75" customHeight="1">
      <c r="A76" s="63"/>
      <c r="B76" s="62" t="s">
        <v>103</v>
      </c>
      <c r="C76" s="68">
        <f>'十一月'!F76</f>
        <v>356</v>
      </c>
      <c r="D76" s="68">
        <v>4</v>
      </c>
      <c r="E76" s="68">
        <v>5</v>
      </c>
      <c r="F76" s="68">
        <v>0</v>
      </c>
      <c r="G76" s="68">
        <v>83994</v>
      </c>
      <c r="H76" s="68">
        <v>0</v>
      </c>
      <c r="J76" s="80"/>
      <c r="K76" s="80"/>
    </row>
    <row r="77" spans="1:11" ht="15.75" customHeight="1">
      <c r="A77" s="61" t="s">
        <v>75</v>
      </c>
      <c r="B77" s="60" t="s">
        <v>16</v>
      </c>
      <c r="C77" s="68">
        <f>'十一月'!F77</f>
        <v>522576</v>
      </c>
      <c r="D77" s="68">
        <v>545</v>
      </c>
      <c r="E77" s="68">
        <v>16</v>
      </c>
      <c r="F77" s="68">
        <f>C77+D77-E76</f>
        <v>523116</v>
      </c>
      <c r="G77" s="68">
        <v>543892</v>
      </c>
      <c r="H77" s="68">
        <f>F77-G77</f>
        <v>-20776</v>
      </c>
      <c r="J77" s="82"/>
      <c r="K77" s="82"/>
    </row>
    <row r="78" spans="1:11" ht="15.75" customHeight="1">
      <c r="A78" s="63"/>
      <c r="B78" s="60" t="s">
        <v>76</v>
      </c>
      <c r="C78" s="68">
        <f>'十一月'!F78</f>
        <v>0</v>
      </c>
      <c r="D78" s="68">
        <v>0</v>
      </c>
      <c r="E78" s="68">
        <v>0</v>
      </c>
      <c r="F78" s="68">
        <v>0</v>
      </c>
      <c r="G78" s="68">
        <v>11295</v>
      </c>
      <c r="H78" s="68">
        <v>0</v>
      </c>
      <c r="J78" s="82"/>
      <c r="K78" s="82"/>
    </row>
    <row r="79" spans="1:11" ht="15.75" customHeight="1">
      <c r="A79" s="63"/>
      <c r="B79" s="60" t="s">
        <v>77</v>
      </c>
      <c r="C79" s="68">
        <f>'十一月'!F79</f>
        <v>0</v>
      </c>
      <c r="D79" s="68">
        <v>331</v>
      </c>
      <c r="E79" s="68">
        <v>5</v>
      </c>
      <c r="F79" s="68">
        <v>0</v>
      </c>
      <c r="G79" s="68">
        <v>41762</v>
      </c>
      <c r="H79" s="68">
        <v>0</v>
      </c>
      <c r="J79" s="82"/>
      <c r="K79" s="82"/>
    </row>
    <row r="80" spans="1:11" ht="15.75" customHeight="1">
      <c r="A80" s="63"/>
      <c r="B80" s="60" t="s">
        <v>78</v>
      </c>
      <c r="C80" s="68">
        <f>'十一月'!F80</f>
        <v>0</v>
      </c>
      <c r="D80" s="68">
        <v>12</v>
      </c>
      <c r="E80" s="68">
        <v>0</v>
      </c>
      <c r="F80" s="68">
        <v>0</v>
      </c>
      <c r="G80" s="68">
        <v>67417</v>
      </c>
      <c r="H80" s="68">
        <v>0</v>
      </c>
      <c r="J80" s="82"/>
      <c r="K80" s="82"/>
    </row>
    <row r="81" spans="1:8" ht="15.75" customHeight="1">
      <c r="A81" s="63"/>
      <c r="B81" s="60" t="s">
        <v>79</v>
      </c>
      <c r="C81" s="68">
        <f>'十一月'!F81</f>
        <v>0</v>
      </c>
      <c r="D81" s="68">
        <v>77</v>
      </c>
      <c r="E81" s="68">
        <v>0</v>
      </c>
      <c r="F81" s="68">
        <v>0</v>
      </c>
      <c r="G81" s="68">
        <v>55601</v>
      </c>
      <c r="H81" s="68">
        <v>0</v>
      </c>
    </row>
    <row r="82" spans="1:8" ht="15.75" customHeight="1">
      <c r="A82" s="63"/>
      <c r="B82" s="60" t="s">
        <v>80</v>
      </c>
      <c r="C82" s="68">
        <f>'十一月'!F82</f>
        <v>0</v>
      </c>
      <c r="D82" s="68">
        <v>12</v>
      </c>
      <c r="E82" s="68">
        <v>0</v>
      </c>
      <c r="F82" s="68">
        <v>0</v>
      </c>
      <c r="G82" s="68">
        <v>124494</v>
      </c>
      <c r="H82" s="68">
        <v>0</v>
      </c>
    </row>
    <row r="83" spans="1:8" ht="15.75" customHeight="1">
      <c r="A83" s="63"/>
      <c r="B83" s="60" t="s">
        <v>81</v>
      </c>
      <c r="C83" s="68">
        <f>'十一月'!F83</f>
        <v>0</v>
      </c>
      <c r="D83" s="68">
        <v>3</v>
      </c>
      <c r="E83" s="68">
        <v>8</v>
      </c>
      <c r="F83" s="68">
        <v>0</v>
      </c>
      <c r="G83" s="68">
        <v>22790</v>
      </c>
      <c r="H83" s="68">
        <v>0</v>
      </c>
    </row>
    <row r="84" spans="1:8" ht="15.75" customHeight="1">
      <c r="A84" s="63"/>
      <c r="B84" s="60" t="s">
        <v>82</v>
      </c>
      <c r="C84" s="68">
        <f>'十一月'!F84</f>
        <v>0</v>
      </c>
      <c r="D84" s="68">
        <v>4</v>
      </c>
      <c r="E84" s="68">
        <v>1</v>
      </c>
      <c r="F84" s="68">
        <v>0</v>
      </c>
      <c r="G84" s="68">
        <v>12207</v>
      </c>
      <c r="H84" s="68">
        <v>0</v>
      </c>
    </row>
    <row r="85" spans="1:8" ht="15.75" customHeight="1">
      <c r="A85" s="63"/>
      <c r="B85" s="60" t="s">
        <v>83</v>
      </c>
      <c r="C85" s="68">
        <f>'十一月'!F85</f>
        <v>0</v>
      </c>
      <c r="D85" s="68">
        <v>0</v>
      </c>
      <c r="E85" s="68">
        <v>1</v>
      </c>
      <c r="F85" s="68">
        <v>0</v>
      </c>
      <c r="G85" s="68">
        <v>69363</v>
      </c>
      <c r="H85" s="68">
        <v>0</v>
      </c>
    </row>
    <row r="86" spans="1:8" ht="15.75" customHeight="1">
      <c r="A86" s="63"/>
      <c r="B86" s="60" t="s">
        <v>84</v>
      </c>
      <c r="C86" s="68">
        <f>'十一月'!F86</f>
        <v>0</v>
      </c>
      <c r="D86" s="68">
        <v>73</v>
      </c>
      <c r="E86" s="68">
        <v>1</v>
      </c>
      <c r="F86" s="68">
        <v>0</v>
      </c>
      <c r="G86" s="68">
        <v>70924</v>
      </c>
      <c r="H86" s="68">
        <v>0</v>
      </c>
    </row>
    <row r="87" spans="1:8" ht="15.75" customHeight="1">
      <c r="A87" s="63"/>
      <c r="B87" s="60" t="s">
        <v>85</v>
      </c>
      <c r="C87" s="68">
        <f>'十一月'!F87</f>
        <v>0</v>
      </c>
      <c r="D87" s="68">
        <v>1</v>
      </c>
      <c r="E87" s="68">
        <v>0</v>
      </c>
      <c r="F87" s="68">
        <v>0</v>
      </c>
      <c r="G87" s="68">
        <v>10677</v>
      </c>
      <c r="H87" s="68">
        <v>0</v>
      </c>
    </row>
    <row r="88" spans="1:8" ht="15.75" customHeight="1">
      <c r="A88" s="64"/>
      <c r="B88" s="60" t="s">
        <v>86</v>
      </c>
      <c r="C88" s="68">
        <f>'十一月'!F88</f>
        <v>0</v>
      </c>
      <c r="D88" s="68">
        <v>32</v>
      </c>
      <c r="E88" s="37">
        <v>0</v>
      </c>
      <c r="F88" s="68">
        <v>0</v>
      </c>
      <c r="G88" s="68">
        <v>57362</v>
      </c>
      <c r="H88" s="68">
        <v>0</v>
      </c>
    </row>
    <row r="89" spans="1:8" ht="15.75" customHeight="1">
      <c r="A89" s="107" t="s">
        <v>87</v>
      </c>
      <c r="B89" s="108"/>
      <c r="C89" s="37"/>
      <c r="D89" s="62" t="s">
        <v>88</v>
      </c>
      <c r="E89" s="62" t="s">
        <v>132</v>
      </c>
      <c r="F89" s="37"/>
      <c r="G89" s="62" t="s">
        <v>89</v>
      </c>
      <c r="H89" s="37"/>
    </row>
    <row r="90" spans="1:8" ht="15.75" customHeight="1">
      <c r="A90" s="109" t="s">
        <v>93</v>
      </c>
      <c r="B90" s="108"/>
      <c r="C90" s="37"/>
      <c r="D90" s="89" t="s">
        <v>136</v>
      </c>
      <c r="E90" s="62" t="s">
        <v>91</v>
      </c>
      <c r="F90" s="37"/>
      <c r="G90" s="62" t="s">
        <v>89</v>
      </c>
      <c r="H90" s="37"/>
    </row>
    <row r="91" spans="1:8" ht="15.75" customHeight="1">
      <c r="A91" s="109" t="s">
        <v>92</v>
      </c>
      <c r="B91" s="108"/>
      <c r="C91" s="37"/>
      <c r="D91" s="89" t="s">
        <v>91</v>
      </c>
      <c r="E91" s="62" t="s">
        <v>91</v>
      </c>
      <c r="F91" s="37"/>
      <c r="G91" s="62" t="s">
        <v>89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1.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H54" sqref="H54"/>
    </sheetView>
  </sheetViews>
  <sheetFormatPr defaultColWidth="9.00390625" defaultRowHeight="16.5"/>
  <cols>
    <col min="1" max="1" width="7.25390625" style="18" customWidth="1"/>
    <col min="2" max="2" width="9.625" style="18" customWidth="1"/>
    <col min="3" max="3" width="11.125" style="18" customWidth="1"/>
    <col min="4" max="4" width="13.50390625" style="18" customWidth="1"/>
    <col min="5" max="5" width="9.25390625" style="18" customWidth="1"/>
    <col min="6" max="6" width="11.75390625" style="18" customWidth="1"/>
    <col min="7" max="7" width="11.00390625" style="18" customWidth="1"/>
    <col min="8" max="8" width="10.00390625" style="19" customWidth="1"/>
    <col min="9" max="16384" width="9.00390625" style="18" customWidth="1"/>
  </cols>
  <sheetData>
    <row r="1" spans="1:5" ht="18.75" customHeight="1">
      <c r="A1" s="98" t="s">
        <v>107</v>
      </c>
      <c r="B1" s="98"/>
      <c r="C1" s="98"/>
      <c r="D1" s="98"/>
      <c r="E1" s="98"/>
    </row>
    <row r="2" spans="1:8" ht="16.5">
      <c r="A2" s="99" t="s">
        <v>121</v>
      </c>
      <c r="B2" s="99"/>
      <c r="C2" s="99"/>
      <c r="D2" s="99"/>
      <c r="E2" s="99"/>
      <c r="H2" s="21" t="s">
        <v>104</v>
      </c>
    </row>
    <row r="3" spans="1:8" ht="15.75" customHeight="1">
      <c r="A3" s="92" t="s">
        <v>105</v>
      </c>
      <c r="B3" s="93"/>
      <c r="C3" s="22" t="s">
        <v>94</v>
      </c>
      <c r="D3" s="23" t="s">
        <v>0</v>
      </c>
      <c r="E3" s="24" t="s">
        <v>1</v>
      </c>
      <c r="F3" s="23" t="s">
        <v>1</v>
      </c>
      <c r="G3" s="24" t="s">
        <v>2</v>
      </c>
      <c r="H3" s="25" t="s">
        <v>3</v>
      </c>
    </row>
    <row r="4" spans="1:8" ht="15.75" customHeight="1">
      <c r="A4" s="94"/>
      <c r="B4" s="95"/>
      <c r="C4" s="26" t="s">
        <v>4</v>
      </c>
      <c r="D4" s="27" t="s">
        <v>5</v>
      </c>
      <c r="E4" s="28" t="s">
        <v>6</v>
      </c>
      <c r="F4" s="27" t="s">
        <v>4</v>
      </c>
      <c r="G4" s="28" t="s">
        <v>7</v>
      </c>
      <c r="H4" s="29" t="s">
        <v>133</v>
      </c>
    </row>
    <row r="5" spans="1:8" ht="15.75" customHeight="1">
      <c r="A5" s="96"/>
      <c r="B5" s="97"/>
      <c r="C5" s="30" t="s">
        <v>95</v>
      </c>
      <c r="D5" s="31" t="s">
        <v>8</v>
      </c>
      <c r="E5" s="32" t="s">
        <v>9</v>
      </c>
      <c r="F5" s="31" t="s">
        <v>10</v>
      </c>
      <c r="G5" s="32" t="s">
        <v>11</v>
      </c>
      <c r="H5" s="33" t="s">
        <v>12</v>
      </c>
    </row>
    <row r="6" spans="1:8" ht="15.75" customHeight="1">
      <c r="A6" s="34" t="s">
        <v>13</v>
      </c>
      <c r="B6" s="35"/>
      <c r="C6" s="71">
        <f>'一月'!F6</f>
        <v>7219497</v>
      </c>
      <c r="D6" s="71">
        <f>D7+D64+D77</f>
        <v>5287</v>
      </c>
      <c r="E6" s="71">
        <f>E7+E64+E77</f>
        <v>110</v>
      </c>
      <c r="F6" s="71">
        <f>C6+D6-E6</f>
        <v>7224674</v>
      </c>
      <c r="G6" s="71">
        <f>G7+G64+G77</f>
        <v>7166461</v>
      </c>
      <c r="H6" s="71">
        <f>F6-G6</f>
        <v>58213</v>
      </c>
    </row>
    <row r="7" spans="1:8" ht="15.75" customHeight="1">
      <c r="A7" s="38"/>
      <c r="B7" s="39" t="s">
        <v>14</v>
      </c>
      <c r="C7" s="71">
        <f>'一月'!F7</f>
        <v>5858088</v>
      </c>
      <c r="D7" s="71">
        <f>D8+D12+D19+D23+D24+D25+D27+D31+D33+D35+D37+D39+D40+D41+D48+D51+D54+D56+D58+D60+D62</f>
        <v>4809</v>
      </c>
      <c r="E7" s="71">
        <f>E8+E12+E19+E23+E24+E25+E27+E31+E33+E35+E37+E39+E40+E41+E48+E51+E54+E56+E58+E60+E62</f>
        <v>50</v>
      </c>
      <c r="F7" s="71">
        <f aca="true" t="shared" si="0" ref="F7:F70">C7+D7-E7</f>
        <v>5862847</v>
      </c>
      <c r="G7" s="71">
        <f>G8+G12+G19+G23+G24+G25+G27+G31+G33+G35+G37+G39+G40+G41+G48+G51+G54+G56+G58+G60+G62</f>
        <v>5704358</v>
      </c>
      <c r="H7" s="71">
        <f>F7-G7</f>
        <v>158489</v>
      </c>
    </row>
    <row r="8" spans="1:8" ht="15.75" customHeight="1">
      <c r="A8" s="40" t="s">
        <v>15</v>
      </c>
      <c r="B8" s="41" t="s">
        <v>16</v>
      </c>
      <c r="C8" s="71">
        <f>'一月'!F8</f>
        <v>150491</v>
      </c>
      <c r="D8" s="71">
        <v>0</v>
      </c>
      <c r="E8" s="71">
        <v>8</v>
      </c>
      <c r="F8" s="71">
        <f t="shared" si="0"/>
        <v>150483</v>
      </c>
      <c r="G8" s="71">
        <v>138763</v>
      </c>
      <c r="H8" s="71">
        <f>F8-G8</f>
        <v>11720</v>
      </c>
    </row>
    <row r="9" spans="1:8" ht="15.75" customHeight="1">
      <c r="A9" s="42"/>
      <c r="B9" s="41" t="s">
        <v>17</v>
      </c>
      <c r="C9" s="71">
        <f>'一月'!F9</f>
        <v>0</v>
      </c>
      <c r="D9" s="71">
        <v>0</v>
      </c>
      <c r="E9" s="71">
        <v>0</v>
      </c>
      <c r="F9" s="71">
        <v>0</v>
      </c>
      <c r="G9" s="71">
        <v>18689</v>
      </c>
      <c r="H9" s="71">
        <v>0</v>
      </c>
    </row>
    <row r="10" spans="1:8" ht="15.75" customHeight="1">
      <c r="A10" s="42"/>
      <c r="B10" s="41" t="s">
        <v>18</v>
      </c>
      <c r="C10" s="71">
        <f>'一月'!F10</f>
        <v>0</v>
      </c>
      <c r="D10" s="71">
        <v>0</v>
      </c>
      <c r="E10" s="71">
        <v>0</v>
      </c>
      <c r="F10" s="71">
        <v>0</v>
      </c>
      <c r="G10" s="71">
        <v>21204</v>
      </c>
      <c r="H10" s="71">
        <v>0</v>
      </c>
    </row>
    <row r="11" spans="1:8" ht="15.75" customHeight="1">
      <c r="A11" s="43"/>
      <c r="B11" s="41" t="s">
        <v>19</v>
      </c>
      <c r="C11" s="71">
        <f>'一月'!F11</f>
        <v>0</v>
      </c>
      <c r="D11" s="71">
        <v>0</v>
      </c>
      <c r="E11" s="71">
        <v>0</v>
      </c>
      <c r="F11" s="71">
        <v>0</v>
      </c>
      <c r="G11" s="71">
        <v>18948</v>
      </c>
      <c r="H11" s="71">
        <v>0</v>
      </c>
    </row>
    <row r="12" spans="1:8" ht="15.75" customHeight="1">
      <c r="A12" s="44" t="s">
        <v>20</v>
      </c>
      <c r="B12" s="41" t="s">
        <v>21</v>
      </c>
      <c r="C12" s="71">
        <f>'一月'!F12</f>
        <v>1310740</v>
      </c>
      <c r="D12" s="71">
        <v>29</v>
      </c>
      <c r="E12" s="71">
        <v>4</v>
      </c>
      <c r="F12" s="71">
        <f t="shared" si="0"/>
        <v>1310765</v>
      </c>
      <c r="G12" s="71">
        <v>1245707</v>
      </c>
      <c r="H12" s="71">
        <f>F12-G12</f>
        <v>65058</v>
      </c>
    </row>
    <row r="13" spans="1:8" ht="15.75" customHeight="1">
      <c r="A13" s="45"/>
      <c r="B13" s="41" t="s">
        <v>22</v>
      </c>
      <c r="C13" s="71">
        <f>'一月'!F13</f>
        <v>0</v>
      </c>
      <c r="D13" s="71">
        <v>18</v>
      </c>
      <c r="E13" s="71">
        <v>1</v>
      </c>
      <c r="F13" s="71">
        <v>0</v>
      </c>
      <c r="G13" s="71">
        <v>174879</v>
      </c>
      <c r="H13" s="71">
        <v>0</v>
      </c>
    </row>
    <row r="14" spans="1:8" ht="15.75" customHeight="1">
      <c r="A14" s="45"/>
      <c r="B14" s="41" t="s">
        <v>23</v>
      </c>
      <c r="C14" s="71">
        <f>'一月'!F14</f>
        <v>0</v>
      </c>
      <c r="D14" s="71">
        <v>0</v>
      </c>
      <c r="E14" s="71">
        <v>1</v>
      </c>
      <c r="F14" s="71">
        <v>0</v>
      </c>
      <c r="G14" s="71">
        <v>126677</v>
      </c>
      <c r="H14" s="71">
        <v>0</v>
      </c>
    </row>
    <row r="15" spans="1:8" ht="15.75" customHeight="1">
      <c r="A15" s="45"/>
      <c r="B15" s="41" t="s">
        <v>24</v>
      </c>
      <c r="C15" s="71">
        <f>'一月'!F15</f>
        <v>0</v>
      </c>
      <c r="D15" s="71">
        <v>0</v>
      </c>
      <c r="E15" s="71">
        <v>0</v>
      </c>
      <c r="F15" s="71">
        <v>0</v>
      </c>
      <c r="G15" s="71">
        <v>142644</v>
      </c>
      <c r="H15" s="71">
        <v>0</v>
      </c>
    </row>
    <row r="16" spans="1:8" ht="15.75" customHeight="1">
      <c r="A16" s="45"/>
      <c r="B16" s="41" t="s">
        <v>25</v>
      </c>
      <c r="C16" s="71">
        <f>'一月'!F16</f>
        <v>0</v>
      </c>
      <c r="D16" s="71">
        <v>0</v>
      </c>
      <c r="E16" s="71">
        <v>2</v>
      </c>
      <c r="F16" s="71">
        <v>0</v>
      </c>
      <c r="G16" s="71">
        <v>85168</v>
      </c>
      <c r="H16" s="71">
        <v>0</v>
      </c>
    </row>
    <row r="17" spans="1:8" ht="15.75" customHeight="1">
      <c r="A17" s="45"/>
      <c r="B17" s="41" t="s">
        <v>26</v>
      </c>
      <c r="C17" s="71">
        <f>'一月'!F17</f>
        <v>0</v>
      </c>
      <c r="D17" s="71">
        <v>1</v>
      </c>
      <c r="E17" s="71">
        <v>0</v>
      </c>
      <c r="F17" s="71">
        <v>0</v>
      </c>
      <c r="G17" s="71">
        <v>106620</v>
      </c>
      <c r="H17" s="71">
        <v>0</v>
      </c>
    </row>
    <row r="18" spans="1:8" ht="15.75" customHeight="1">
      <c r="A18" s="45"/>
      <c r="B18" s="41" t="s">
        <v>27</v>
      </c>
      <c r="C18" s="71">
        <f>'一月'!F18</f>
        <v>0</v>
      </c>
      <c r="D18" s="71">
        <v>10</v>
      </c>
      <c r="E18" s="71">
        <v>0</v>
      </c>
      <c r="F18" s="71">
        <v>0</v>
      </c>
      <c r="G18" s="71">
        <v>122324</v>
      </c>
      <c r="H18" s="71">
        <v>0</v>
      </c>
    </row>
    <row r="19" spans="1:8" ht="15.75" customHeight="1">
      <c r="A19" s="40" t="s">
        <v>28</v>
      </c>
      <c r="B19" s="41" t="s">
        <v>21</v>
      </c>
      <c r="C19" s="71">
        <f>'一月'!F19</f>
        <v>621094</v>
      </c>
      <c r="D19" s="71">
        <v>1460</v>
      </c>
      <c r="E19" s="71">
        <v>2</v>
      </c>
      <c r="F19" s="71">
        <f t="shared" si="0"/>
        <v>622552</v>
      </c>
      <c r="G19" s="71">
        <v>575900</v>
      </c>
      <c r="H19" s="71">
        <f>F19-G19</f>
        <v>46652</v>
      </c>
    </row>
    <row r="20" spans="1:8" ht="15.75" customHeight="1">
      <c r="A20" s="42"/>
      <c r="B20" s="41" t="s">
        <v>29</v>
      </c>
      <c r="C20" s="71">
        <f>'一月'!F20</f>
        <v>0</v>
      </c>
      <c r="D20" s="71"/>
      <c r="E20" s="71"/>
      <c r="F20" s="71">
        <f t="shared" si="0"/>
        <v>0</v>
      </c>
      <c r="G20" s="71">
        <v>122628</v>
      </c>
      <c r="H20" s="71">
        <v>0</v>
      </c>
    </row>
    <row r="21" spans="1:8" ht="15.75" customHeight="1">
      <c r="A21" s="42"/>
      <c r="B21" s="41" t="s">
        <v>30</v>
      </c>
      <c r="C21" s="71">
        <f>'一月'!F21</f>
        <v>0</v>
      </c>
      <c r="D21" s="71"/>
      <c r="E21" s="71"/>
      <c r="F21" s="71">
        <f t="shared" si="0"/>
        <v>0</v>
      </c>
      <c r="G21" s="71">
        <v>109493</v>
      </c>
      <c r="H21" s="71">
        <v>0</v>
      </c>
    </row>
    <row r="22" spans="1:8" ht="15.75" customHeight="1">
      <c r="A22" s="43"/>
      <c r="B22" s="41" t="s">
        <v>31</v>
      </c>
      <c r="C22" s="71">
        <f>'一月'!F22</f>
        <v>0</v>
      </c>
      <c r="D22" s="71"/>
      <c r="E22" s="71"/>
      <c r="F22" s="71">
        <f t="shared" si="0"/>
        <v>0</v>
      </c>
      <c r="G22" s="71">
        <v>40610</v>
      </c>
      <c r="H22" s="71">
        <v>0</v>
      </c>
    </row>
    <row r="23" spans="1:8" ht="15.75" customHeight="1">
      <c r="A23" s="44" t="s">
        <v>32</v>
      </c>
      <c r="B23" s="41" t="s">
        <v>32</v>
      </c>
      <c r="C23" s="71">
        <f>'一月'!F23</f>
        <v>131222</v>
      </c>
      <c r="D23" s="71">
        <v>76</v>
      </c>
      <c r="E23" s="71">
        <v>2</v>
      </c>
      <c r="F23" s="71">
        <f t="shared" si="0"/>
        <v>131296</v>
      </c>
      <c r="G23" s="71">
        <v>123467</v>
      </c>
      <c r="H23" s="71">
        <f>F23-G23</f>
        <v>7829</v>
      </c>
    </row>
    <row r="24" spans="1:8" ht="15.75" customHeight="1">
      <c r="A24" s="41" t="s">
        <v>33</v>
      </c>
      <c r="B24" s="41" t="s">
        <v>33</v>
      </c>
      <c r="C24" s="71">
        <f>'一月'!F24</f>
        <v>129425</v>
      </c>
      <c r="D24" s="71">
        <v>322</v>
      </c>
      <c r="E24" s="71">
        <v>2</v>
      </c>
      <c r="F24" s="71">
        <f t="shared" si="0"/>
        <v>129745</v>
      </c>
      <c r="G24" s="71">
        <v>132739</v>
      </c>
      <c r="H24" s="71">
        <f>F24-G24</f>
        <v>-2994</v>
      </c>
    </row>
    <row r="25" spans="1:8" ht="15.75" customHeight="1">
      <c r="A25" s="44" t="s">
        <v>34</v>
      </c>
      <c r="B25" s="41" t="s">
        <v>21</v>
      </c>
      <c r="C25" s="71">
        <f>'一月'!F25</f>
        <v>149182</v>
      </c>
      <c r="D25" s="71">
        <v>191</v>
      </c>
      <c r="E25" s="71">
        <v>0</v>
      </c>
      <c r="F25" s="71">
        <f t="shared" si="0"/>
        <v>149373</v>
      </c>
      <c r="G25" s="71">
        <v>156109</v>
      </c>
      <c r="H25" s="71">
        <f>F25-G25</f>
        <v>-6736</v>
      </c>
    </row>
    <row r="26" spans="1:8" ht="15.75" customHeight="1">
      <c r="A26" s="45"/>
      <c r="B26" s="41" t="s">
        <v>35</v>
      </c>
      <c r="C26" s="71">
        <f>'一月'!F26</f>
        <v>0</v>
      </c>
      <c r="D26" s="71"/>
      <c r="E26" s="71"/>
      <c r="F26" s="71">
        <f t="shared" si="0"/>
        <v>0</v>
      </c>
      <c r="G26" s="71">
        <v>26928</v>
      </c>
      <c r="H26" s="71">
        <v>0</v>
      </c>
    </row>
    <row r="27" spans="1:8" ht="15.75" customHeight="1">
      <c r="A27" s="40" t="s">
        <v>36</v>
      </c>
      <c r="B27" s="41" t="s">
        <v>16</v>
      </c>
      <c r="C27" s="71">
        <f>'一月'!F27</f>
        <v>407625</v>
      </c>
      <c r="D27" s="71">
        <v>806</v>
      </c>
      <c r="E27" s="71">
        <v>1</v>
      </c>
      <c r="F27" s="71">
        <f t="shared" si="0"/>
        <v>408430</v>
      </c>
      <c r="G27" s="71">
        <v>340748</v>
      </c>
      <c r="H27" s="71">
        <f>F27-G27</f>
        <v>67682</v>
      </c>
    </row>
    <row r="28" spans="1:8" ht="15.75" customHeight="1">
      <c r="A28" s="42"/>
      <c r="B28" s="41" t="s">
        <v>37</v>
      </c>
      <c r="C28" s="71">
        <f>'一月'!F28</f>
        <v>0</v>
      </c>
      <c r="D28" s="71"/>
      <c r="E28" s="71"/>
      <c r="F28" s="71">
        <f t="shared" si="0"/>
        <v>0</v>
      </c>
      <c r="G28" s="71">
        <v>73985</v>
      </c>
      <c r="H28" s="71">
        <v>0</v>
      </c>
    </row>
    <row r="29" spans="1:8" ht="15.75" customHeight="1">
      <c r="A29" s="42"/>
      <c r="B29" s="41" t="s">
        <v>38</v>
      </c>
      <c r="C29" s="71">
        <f>'一月'!F29</f>
        <v>0</v>
      </c>
      <c r="D29" s="71"/>
      <c r="E29" s="71"/>
      <c r="F29" s="71">
        <f t="shared" si="0"/>
        <v>0</v>
      </c>
      <c r="G29" s="71">
        <v>8271</v>
      </c>
      <c r="H29" s="71">
        <v>0</v>
      </c>
    </row>
    <row r="30" spans="1:8" ht="15.75" customHeight="1">
      <c r="A30" s="43"/>
      <c r="B30" s="41" t="s">
        <v>39</v>
      </c>
      <c r="C30" s="71">
        <f>'一月'!F30</f>
        <v>0</v>
      </c>
      <c r="D30" s="71"/>
      <c r="E30" s="71"/>
      <c r="F30" s="71">
        <f t="shared" si="0"/>
        <v>0</v>
      </c>
      <c r="G30" s="71">
        <v>44935</v>
      </c>
      <c r="H30" s="71">
        <v>0</v>
      </c>
    </row>
    <row r="31" spans="1:8" ht="15.75" customHeight="1">
      <c r="A31" s="40" t="s">
        <v>40</v>
      </c>
      <c r="B31" s="41" t="s">
        <v>21</v>
      </c>
      <c r="C31" s="71">
        <f>'一月'!F31</f>
        <v>429679</v>
      </c>
      <c r="D31" s="73">
        <v>315</v>
      </c>
      <c r="E31" s="71">
        <v>0</v>
      </c>
      <c r="F31" s="71">
        <f t="shared" si="0"/>
        <v>429994</v>
      </c>
      <c r="G31" s="71">
        <v>423639</v>
      </c>
      <c r="H31" s="71">
        <f>F31-G31</f>
        <v>6355</v>
      </c>
    </row>
    <row r="32" spans="1:8" ht="15.75" customHeight="1">
      <c r="A32" s="43"/>
      <c r="B32" s="41" t="s">
        <v>41</v>
      </c>
      <c r="C32" s="71">
        <f>'一月'!F32</f>
        <v>0</v>
      </c>
      <c r="D32" s="71"/>
      <c r="E32" s="71"/>
      <c r="F32" s="71">
        <f t="shared" si="0"/>
        <v>0</v>
      </c>
      <c r="G32" s="71">
        <v>45182</v>
      </c>
      <c r="H32" s="71">
        <v>0</v>
      </c>
    </row>
    <row r="33" spans="1:8" ht="15.75" customHeight="1">
      <c r="A33" s="44" t="s">
        <v>42</v>
      </c>
      <c r="B33" s="41" t="s">
        <v>21</v>
      </c>
      <c r="C33" s="71">
        <f>'一月'!F33</f>
        <v>362478</v>
      </c>
      <c r="D33" s="71">
        <v>55</v>
      </c>
      <c r="E33" s="71">
        <v>2</v>
      </c>
      <c r="F33" s="71">
        <f t="shared" si="0"/>
        <v>362531</v>
      </c>
      <c r="G33" s="71">
        <v>337279</v>
      </c>
      <c r="H33" s="71">
        <f>F33-G33</f>
        <v>25252</v>
      </c>
    </row>
    <row r="34" spans="1:8" ht="15.75" customHeight="1">
      <c r="A34" s="45"/>
      <c r="B34" s="41" t="s">
        <v>43</v>
      </c>
      <c r="C34" s="71">
        <f>'一月'!F34</f>
        <v>0</v>
      </c>
      <c r="D34" s="71"/>
      <c r="E34" s="71"/>
      <c r="F34" s="71">
        <f t="shared" si="0"/>
        <v>0</v>
      </c>
      <c r="G34" s="71">
        <v>65861</v>
      </c>
      <c r="H34" s="71">
        <v>0</v>
      </c>
    </row>
    <row r="35" spans="1:8" ht="15.75" customHeight="1">
      <c r="A35" s="40" t="s">
        <v>44</v>
      </c>
      <c r="B35" s="41" t="s">
        <v>21</v>
      </c>
      <c r="C35" s="71">
        <f>'一月'!F35</f>
        <v>151577</v>
      </c>
      <c r="D35" s="71">
        <v>53</v>
      </c>
      <c r="E35" s="71">
        <v>2</v>
      </c>
      <c r="F35" s="71">
        <f t="shared" si="0"/>
        <v>151628</v>
      </c>
      <c r="G35" s="71">
        <v>159418</v>
      </c>
      <c r="H35" s="71">
        <f>F35-G35</f>
        <v>-7790</v>
      </c>
    </row>
    <row r="36" spans="1:8" ht="15.75" customHeight="1">
      <c r="A36" s="43"/>
      <c r="B36" s="41" t="s">
        <v>45</v>
      </c>
      <c r="C36" s="71">
        <f>'一月'!F36</f>
        <v>0</v>
      </c>
      <c r="D36" s="71"/>
      <c r="E36" s="71"/>
      <c r="F36" s="71">
        <f t="shared" si="0"/>
        <v>0</v>
      </c>
      <c r="G36" s="71">
        <v>31102</v>
      </c>
      <c r="H36" s="71">
        <v>0</v>
      </c>
    </row>
    <row r="37" spans="1:8" ht="15.75" customHeight="1">
      <c r="A37" s="40" t="s">
        <v>46</v>
      </c>
      <c r="B37" s="41" t="s">
        <v>21</v>
      </c>
      <c r="C37" s="71">
        <f>'一月'!F37</f>
        <v>189364</v>
      </c>
      <c r="D37" s="71">
        <v>93</v>
      </c>
      <c r="E37" s="71">
        <v>0</v>
      </c>
      <c r="F37" s="71">
        <f t="shared" si="0"/>
        <v>189457</v>
      </c>
      <c r="G37" s="71">
        <v>211152</v>
      </c>
      <c r="H37" s="71">
        <f>F37-G37</f>
        <v>-21695</v>
      </c>
    </row>
    <row r="38" spans="1:8" ht="15.75" customHeight="1">
      <c r="A38" s="43"/>
      <c r="B38" s="41" t="s">
        <v>47</v>
      </c>
      <c r="C38" s="71">
        <f>'一月'!F38</f>
        <v>0</v>
      </c>
      <c r="D38" s="71"/>
      <c r="E38" s="71"/>
      <c r="F38" s="71">
        <f t="shared" si="0"/>
        <v>0</v>
      </c>
      <c r="G38" s="71">
        <v>30815</v>
      </c>
      <c r="H38" s="71">
        <v>0</v>
      </c>
    </row>
    <row r="39" spans="1:8" ht="15.75" customHeight="1">
      <c r="A39" s="41" t="s">
        <v>48</v>
      </c>
      <c r="B39" s="41" t="s">
        <v>48</v>
      </c>
      <c r="C39" s="71">
        <f>'一月'!F39</f>
        <v>93343</v>
      </c>
      <c r="D39" s="71">
        <v>43</v>
      </c>
      <c r="E39" s="71">
        <v>1</v>
      </c>
      <c r="F39" s="71">
        <f t="shared" si="0"/>
        <v>93385</v>
      </c>
      <c r="G39" s="71">
        <v>86538</v>
      </c>
      <c r="H39" s="71">
        <f>F39-G39</f>
        <v>6847</v>
      </c>
    </row>
    <row r="40" spans="1:8" ht="15.75" customHeight="1">
      <c r="A40" s="41" t="s">
        <v>49</v>
      </c>
      <c r="B40" s="41" t="s">
        <v>21</v>
      </c>
      <c r="C40" s="71">
        <f>'一月'!F40</f>
        <v>155725</v>
      </c>
      <c r="D40" s="71">
        <v>130</v>
      </c>
      <c r="E40" s="71">
        <v>0</v>
      </c>
      <c r="F40" s="71">
        <f t="shared" si="0"/>
        <v>155855</v>
      </c>
      <c r="G40" s="71">
        <v>163105</v>
      </c>
      <c r="H40" s="71">
        <f>F40-G40</f>
        <v>-7250</v>
      </c>
    </row>
    <row r="41" spans="1:8" ht="15.75" customHeight="1">
      <c r="A41" s="40" t="s">
        <v>50</v>
      </c>
      <c r="B41" s="41" t="s">
        <v>16</v>
      </c>
      <c r="C41" s="71">
        <f>'一月'!F41</f>
        <v>256527</v>
      </c>
      <c r="D41" s="71">
        <v>166</v>
      </c>
      <c r="E41" s="71">
        <v>8</v>
      </c>
      <c r="F41" s="71">
        <f t="shared" si="0"/>
        <v>256685</v>
      </c>
      <c r="G41" s="71">
        <v>248005</v>
      </c>
      <c r="H41" s="71">
        <f>F41-G41</f>
        <v>8680</v>
      </c>
    </row>
    <row r="42" spans="1:8" ht="15.75" customHeight="1">
      <c r="A42" s="42"/>
      <c r="B42" s="41" t="s">
        <v>51</v>
      </c>
      <c r="C42" s="71">
        <f>'一月'!F42</f>
        <v>0</v>
      </c>
      <c r="D42" s="71"/>
      <c r="E42" s="71"/>
      <c r="F42" s="71">
        <f t="shared" si="0"/>
        <v>0</v>
      </c>
      <c r="G42" s="71">
        <v>42749</v>
      </c>
      <c r="H42" s="71">
        <v>0</v>
      </c>
    </row>
    <row r="43" spans="1:8" ht="15.75" customHeight="1">
      <c r="A43" s="42"/>
      <c r="B43" s="41" t="s">
        <v>38</v>
      </c>
      <c r="C43" s="71">
        <f>'一月'!F43</f>
        <v>0</v>
      </c>
      <c r="D43" s="71"/>
      <c r="E43" s="71"/>
      <c r="F43" s="71">
        <f t="shared" si="0"/>
        <v>0</v>
      </c>
      <c r="G43" s="71">
        <v>29729</v>
      </c>
      <c r="H43" s="71">
        <v>0</v>
      </c>
    </row>
    <row r="44" spans="1:8" ht="15.75" customHeight="1">
      <c r="A44" s="42"/>
      <c r="B44" s="41" t="s">
        <v>52</v>
      </c>
      <c r="C44" s="71">
        <f>'一月'!F44</f>
        <v>0</v>
      </c>
      <c r="D44" s="71"/>
      <c r="E44" s="71"/>
      <c r="F44" s="71">
        <f t="shared" si="0"/>
        <v>0</v>
      </c>
      <c r="G44" s="71">
        <v>41659</v>
      </c>
      <c r="H44" s="71">
        <v>0</v>
      </c>
    </row>
    <row r="45" spans="1:8" ht="15.75" customHeight="1">
      <c r="A45" s="42"/>
      <c r="B45" s="41" t="s">
        <v>53</v>
      </c>
      <c r="C45" s="71">
        <f>'一月'!F45</f>
        <v>0</v>
      </c>
      <c r="D45" s="71"/>
      <c r="E45" s="71"/>
      <c r="F45" s="71">
        <f t="shared" si="0"/>
        <v>0</v>
      </c>
      <c r="G45" s="71">
        <v>66443</v>
      </c>
      <c r="H45" s="71">
        <v>0</v>
      </c>
    </row>
    <row r="46" spans="1:8" ht="15.75" customHeight="1">
      <c r="A46" s="42"/>
      <c r="B46" s="41" t="s">
        <v>54</v>
      </c>
      <c r="C46" s="71">
        <f>'一月'!F46</f>
        <v>0</v>
      </c>
      <c r="D46" s="71"/>
      <c r="E46" s="71"/>
      <c r="F46" s="71">
        <f t="shared" si="0"/>
        <v>0</v>
      </c>
      <c r="G46" s="71">
        <v>19495</v>
      </c>
      <c r="H46" s="71">
        <v>0</v>
      </c>
    </row>
    <row r="47" spans="1:8" ht="15.75" customHeight="1">
      <c r="A47" s="43"/>
      <c r="B47" s="41" t="s">
        <v>55</v>
      </c>
      <c r="C47" s="71">
        <f>'一月'!F47</f>
        <v>0</v>
      </c>
      <c r="D47" s="71"/>
      <c r="E47" s="71"/>
      <c r="F47" s="71">
        <f t="shared" si="0"/>
        <v>0</v>
      </c>
      <c r="G47" s="71">
        <v>47930</v>
      </c>
      <c r="H47" s="71">
        <v>0</v>
      </c>
    </row>
    <row r="48" spans="1:8" ht="15.75" customHeight="1">
      <c r="A48" s="40" t="s">
        <v>56</v>
      </c>
      <c r="B48" s="41" t="s">
        <v>21</v>
      </c>
      <c r="C48" s="71">
        <f>'一月'!F48</f>
        <v>326993</v>
      </c>
      <c r="D48" s="73">
        <v>243</v>
      </c>
      <c r="E48" s="71">
        <v>2</v>
      </c>
      <c r="F48" s="71">
        <f t="shared" si="0"/>
        <v>327234</v>
      </c>
      <c r="G48" s="71">
        <v>341794</v>
      </c>
      <c r="H48" s="71">
        <f>F48-G48</f>
        <v>-14560</v>
      </c>
    </row>
    <row r="49" spans="1:8" ht="15.75" customHeight="1">
      <c r="A49" s="42"/>
      <c r="B49" s="41" t="s">
        <v>57</v>
      </c>
      <c r="C49" s="71">
        <f>'一月'!F49</f>
        <v>0</v>
      </c>
      <c r="D49" s="71"/>
      <c r="E49" s="71"/>
      <c r="F49" s="71">
        <f t="shared" si="0"/>
        <v>0</v>
      </c>
      <c r="G49" s="71">
        <v>25113</v>
      </c>
      <c r="H49" s="71">
        <v>0</v>
      </c>
    </row>
    <row r="50" spans="1:8" ht="15.75" customHeight="1">
      <c r="A50" s="43"/>
      <c r="B50" s="41" t="s">
        <v>96</v>
      </c>
      <c r="C50" s="71">
        <f>'一月'!F50</f>
        <v>0</v>
      </c>
      <c r="D50" s="71"/>
      <c r="E50" s="71"/>
      <c r="F50" s="71">
        <f t="shared" si="0"/>
        <v>0</v>
      </c>
      <c r="G50" s="71">
        <v>66712</v>
      </c>
      <c r="H50" s="71">
        <v>0</v>
      </c>
    </row>
    <row r="51" spans="1:8" ht="15.75" customHeight="1">
      <c r="A51" s="44" t="s">
        <v>58</v>
      </c>
      <c r="B51" s="41" t="s">
        <v>119</v>
      </c>
      <c r="C51" s="71">
        <f>'一月'!F51</f>
        <v>375846</v>
      </c>
      <c r="D51" s="71">
        <v>308</v>
      </c>
      <c r="E51" s="71">
        <v>3</v>
      </c>
      <c r="F51" s="71">
        <f t="shared" si="0"/>
        <v>376151</v>
      </c>
      <c r="G51" s="71">
        <v>399446</v>
      </c>
      <c r="H51" s="71">
        <f>F51-G51</f>
        <v>-23295</v>
      </c>
    </row>
    <row r="52" spans="1:8" ht="15.75" customHeight="1">
      <c r="A52" s="45"/>
      <c r="B52" s="41" t="s">
        <v>59</v>
      </c>
      <c r="C52" s="71">
        <f>'一月'!F52</f>
        <v>0</v>
      </c>
      <c r="D52" s="71"/>
      <c r="E52" s="71"/>
      <c r="F52" s="71">
        <f t="shared" si="0"/>
        <v>0</v>
      </c>
      <c r="G52" s="71">
        <v>116502</v>
      </c>
      <c r="H52" s="71">
        <v>0</v>
      </c>
    </row>
    <row r="53" spans="1:8" ht="15.75" customHeight="1">
      <c r="A53" s="48"/>
      <c r="B53" s="41" t="s">
        <v>60</v>
      </c>
      <c r="C53" s="71">
        <f>'一月'!F53</f>
        <v>0</v>
      </c>
      <c r="D53" s="71"/>
      <c r="E53" s="71"/>
      <c r="F53" s="71">
        <f t="shared" si="0"/>
        <v>0</v>
      </c>
      <c r="G53" s="71">
        <v>30920</v>
      </c>
      <c r="H53" s="71">
        <v>0</v>
      </c>
    </row>
    <row r="54" spans="1:8" ht="15.75" customHeight="1">
      <c r="A54" s="40" t="s">
        <v>61</v>
      </c>
      <c r="B54" s="41" t="s">
        <v>21</v>
      </c>
      <c r="C54" s="74">
        <f>'一月'!F54</f>
        <v>257309</v>
      </c>
      <c r="D54" s="75">
        <v>256</v>
      </c>
      <c r="E54" s="74">
        <v>5</v>
      </c>
      <c r="F54" s="71">
        <f t="shared" si="0"/>
        <v>257560</v>
      </c>
      <c r="G54" s="74">
        <v>260410</v>
      </c>
      <c r="H54" s="71">
        <f>F54-G54</f>
        <v>-2850</v>
      </c>
    </row>
    <row r="55" spans="1:8" ht="15.75" customHeight="1">
      <c r="A55" s="43"/>
      <c r="B55" s="41" t="s">
        <v>62</v>
      </c>
      <c r="C55" s="74">
        <f>'一月'!F55</f>
        <v>0</v>
      </c>
      <c r="D55" s="74"/>
      <c r="E55" s="74"/>
      <c r="F55" s="71">
        <f t="shared" si="0"/>
        <v>0</v>
      </c>
      <c r="G55" s="74">
        <v>68612</v>
      </c>
      <c r="H55" s="71">
        <v>0</v>
      </c>
    </row>
    <row r="56" spans="1:8" ht="15.75" customHeight="1">
      <c r="A56" s="44" t="s">
        <v>63</v>
      </c>
      <c r="B56" s="41" t="s">
        <v>21</v>
      </c>
      <c r="C56" s="74">
        <f>'一月'!F56</f>
        <v>142622</v>
      </c>
      <c r="D56" s="74">
        <v>142</v>
      </c>
      <c r="E56" s="74">
        <v>3</v>
      </c>
      <c r="F56" s="71">
        <f t="shared" si="0"/>
        <v>142761</v>
      </c>
      <c r="G56" s="74">
        <v>141149</v>
      </c>
      <c r="H56" s="71">
        <f>F56-G56</f>
        <v>1612</v>
      </c>
    </row>
    <row r="57" spans="1:8" ht="15.75" customHeight="1">
      <c r="A57" s="45"/>
      <c r="B57" s="41" t="s">
        <v>64</v>
      </c>
      <c r="C57" s="74">
        <f>'一月'!F57</f>
        <v>0</v>
      </c>
      <c r="D57" s="74"/>
      <c r="E57" s="74"/>
      <c r="F57" s="71">
        <v>0</v>
      </c>
      <c r="G57" s="74">
        <v>30277</v>
      </c>
      <c r="H57" s="71">
        <v>0</v>
      </c>
    </row>
    <row r="58" spans="1:8" ht="15.75" customHeight="1">
      <c r="A58" s="40" t="s">
        <v>65</v>
      </c>
      <c r="B58" s="41" t="s">
        <v>21</v>
      </c>
      <c r="C58" s="74">
        <f>'一月'!F58</f>
        <v>114478</v>
      </c>
      <c r="D58" s="74">
        <v>59</v>
      </c>
      <c r="E58" s="74">
        <v>2</v>
      </c>
      <c r="F58" s="71">
        <f t="shared" si="0"/>
        <v>114535</v>
      </c>
      <c r="G58" s="74">
        <v>113085</v>
      </c>
      <c r="H58" s="71">
        <f>F58-G58</f>
        <v>1450</v>
      </c>
    </row>
    <row r="59" spans="1:8" ht="15.75" customHeight="1">
      <c r="A59" s="43"/>
      <c r="B59" s="41" t="s">
        <v>66</v>
      </c>
      <c r="C59" s="74">
        <f>'一月'!F59</f>
        <v>0</v>
      </c>
      <c r="D59" s="74"/>
      <c r="E59" s="74"/>
      <c r="F59" s="71">
        <f t="shared" si="0"/>
        <v>0</v>
      </c>
      <c r="G59" s="74">
        <v>37358</v>
      </c>
      <c r="H59" s="71">
        <v>0</v>
      </c>
    </row>
    <row r="60" spans="1:8" ht="15.75" customHeight="1">
      <c r="A60" s="40" t="s">
        <v>67</v>
      </c>
      <c r="B60" s="41" t="s">
        <v>21</v>
      </c>
      <c r="C60" s="74">
        <f>'一月'!F60</f>
        <v>69476</v>
      </c>
      <c r="D60" s="74">
        <v>51</v>
      </c>
      <c r="E60" s="74">
        <v>0</v>
      </c>
      <c r="F60" s="71">
        <f t="shared" si="0"/>
        <v>69527</v>
      </c>
      <c r="G60" s="74">
        <v>76566</v>
      </c>
      <c r="H60" s="71">
        <f>F60-G60</f>
        <v>-7039</v>
      </c>
    </row>
    <row r="61" spans="1:8" ht="15.75" customHeight="1">
      <c r="A61" s="43"/>
      <c r="B61" s="41" t="s">
        <v>68</v>
      </c>
      <c r="C61" s="74">
        <f>'一月'!F61</f>
        <v>0</v>
      </c>
      <c r="D61" s="74"/>
      <c r="E61" s="74"/>
      <c r="F61" s="71">
        <f t="shared" si="0"/>
        <v>0</v>
      </c>
      <c r="G61" s="74">
        <v>36168</v>
      </c>
      <c r="H61" s="71">
        <v>0</v>
      </c>
    </row>
    <row r="62" spans="1:8" ht="15.75" customHeight="1">
      <c r="A62" s="44" t="s">
        <v>69</v>
      </c>
      <c r="B62" s="41" t="s">
        <v>21</v>
      </c>
      <c r="C62" s="74">
        <f>'一月'!F62</f>
        <v>26392</v>
      </c>
      <c r="D62" s="74">
        <v>11</v>
      </c>
      <c r="E62" s="74">
        <v>3</v>
      </c>
      <c r="F62" s="71">
        <f t="shared" si="0"/>
        <v>26400</v>
      </c>
      <c r="G62" s="74">
        <v>29339</v>
      </c>
      <c r="H62" s="71">
        <f>F62-G62</f>
        <v>-2939</v>
      </c>
    </row>
    <row r="63" spans="1:12" ht="15.75" customHeight="1">
      <c r="A63" s="45"/>
      <c r="B63" s="41" t="s">
        <v>70</v>
      </c>
      <c r="C63" s="74">
        <f>'一月'!F63</f>
        <v>0</v>
      </c>
      <c r="D63" s="74"/>
      <c r="E63" s="74"/>
      <c r="F63" s="71">
        <f t="shared" si="0"/>
        <v>0</v>
      </c>
      <c r="G63" s="74">
        <v>17140</v>
      </c>
      <c r="H63" s="71">
        <v>0</v>
      </c>
      <c r="J63" s="78"/>
      <c r="K63" s="78"/>
      <c r="L63" s="78"/>
    </row>
    <row r="64" spans="1:12" ht="15.75" customHeight="1">
      <c r="A64" s="40" t="s">
        <v>71</v>
      </c>
      <c r="B64" s="41" t="s">
        <v>16</v>
      </c>
      <c r="C64" s="74">
        <f>'一月'!F64</f>
        <v>841888</v>
      </c>
      <c r="D64" s="74">
        <v>229</v>
      </c>
      <c r="E64" s="74">
        <v>54</v>
      </c>
      <c r="F64" s="71">
        <f t="shared" si="0"/>
        <v>842063</v>
      </c>
      <c r="G64" s="74">
        <v>923667</v>
      </c>
      <c r="H64" s="71">
        <f>F64-G64</f>
        <v>-81604</v>
      </c>
      <c r="J64" s="78"/>
      <c r="K64" s="78"/>
      <c r="L64" s="78"/>
    </row>
    <row r="65" spans="1:12" ht="15.75" customHeight="1">
      <c r="A65" s="42"/>
      <c r="B65" s="41" t="s">
        <v>97</v>
      </c>
      <c r="C65" s="74">
        <f>'一月'!F65</f>
        <v>0</v>
      </c>
      <c r="D65" s="74">
        <v>3</v>
      </c>
      <c r="E65" s="74">
        <v>0</v>
      </c>
      <c r="F65" s="71">
        <f t="shared" si="0"/>
        <v>3</v>
      </c>
      <c r="G65" s="74">
        <v>73931</v>
      </c>
      <c r="H65" s="71">
        <v>0</v>
      </c>
      <c r="J65" s="81"/>
      <c r="K65" s="81"/>
      <c r="L65" s="78"/>
    </row>
    <row r="66" spans="1:12" ht="15.75" customHeight="1">
      <c r="A66" s="42"/>
      <c r="B66" s="41" t="s">
        <v>19</v>
      </c>
      <c r="C66" s="74">
        <f>'一月'!F66</f>
        <v>0</v>
      </c>
      <c r="D66" s="74">
        <v>0</v>
      </c>
      <c r="E66" s="74">
        <v>0</v>
      </c>
      <c r="F66" s="71">
        <f t="shared" si="0"/>
        <v>0</v>
      </c>
      <c r="G66" s="74">
        <v>83847</v>
      </c>
      <c r="H66" s="71">
        <v>0</v>
      </c>
      <c r="J66" s="81"/>
      <c r="K66" s="81"/>
      <c r="L66" s="78"/>
    </row>
    <row r="67" spans="1:12" ht="15.75" customHeight="1">
      <c r="A67" s="42"/>
      <c r="B67" s="41" t="s">
        <v>98</v>
      </c>
      <c r="C67" s="74">
        <f>'一月'!F67</f>
        <v>0</v>
      </c>
      <c r="D67" s="74">
        <v>27</v>
      </c>
      <c r="E67" s="74">
        <v>0</v>
      </c>
      <c r="F67" s="71">
        <v>0</v>
      </c>
      <c r="G67" s="74">
        <v>112473</v>
      </c>
      <c r="H67" s="71">
        <v>0</v>
      </c>
      <c r="J67" s="81"/>
      <c r="K67" s="81"/>
      <c r="L67" s="78"/>
    </row>
    <row r="68" spans="1:12" ht="15.75" customHeight="1">
      <c r="A68" s="42"/>
      <c r="B68" s="41" t="s">
        <v>17</v>
      </c>
      <c r="C68" s="74">
        <f>'一月'!F68</f>
        <v>0</v>
      </c>
      <c r="D68" s="74">
        <v>56</v>
      </c>
      <c r="E68" s="74">
        <v>0</v>
      </c>
      <c r="F68" s="71">
        <v>0</v>
      </c>
      <c r="G68" s="74">
        <v>84278</v>
      </c>
      <c r="H68" s="71">
        <v>0</v>
      </c>
      <c r="J68" s="81"/>
      <c r="K68" s="81"/>
      <c r="L68" s="78"/>
    </row>
    <row r="69" spans="1:12" ht="15.75" customHeight="1">
      <c r="A69" s="42"/>
      <c r="B69" s="41" t="s">
        <v>99</v>
      </c>
      <c r="C69" s="74">
        <f>'一月'!F69</f>
        <v>0</v>
      </c>
      <c r="D69" s="74">
        <v>0</v>
      </c>
      <c r="E69" s="74">
        <v>0</v>
      </c>
      <c r="F69" s="71">
        <v>0</v>
      </c>
      <c r="G69" s="74">
        <v>58786</v>
      </c>
      <c r="H69" s="71">
        <v>0</v>
      </c>
      <c r="I69" s="70"/>
      <c r="J69" s="81"/>
      <c r="K69" s="81"/>
      <c r="L69" s="78"/>
    </row>
    <row r="70" spans="1:12" ht="15.75" customHeight="1">
      <c r="A70" s="42"/>
      <c r="B70" s="41" t="s">
        <v>100</v>
      </c>
      <c r="C70" s="74">
        <f>'一月'!F70</f>
        <v>0</v>
      </c>
      <c r="D70" s="74">
        <v>0</v>
      </c>
      <c r="E70" s="74">
        <v>24</v>
      </c>
      <c r="F70" s="71">
        <f t="shared" si="0"/>
        <v>-24</v>
      </c>
      <c r="G70" s="74">
        <v>44593</v>
      </c>
      <c r="H70" s="71">
        <v>0</v>
      </c>
      <c r="J70" s="81"/>
      <c r="K70" s="81"/>
      <c r="L70" s="78"/>
    </row>
    <row r="71" spans="1:12" ht="15.75" customHeight="1">
      <c r="A71" s="42"/>
      <c r="B71" s="41" t="s">
        <v>101</v>
      </c>
      <c r="C71" s="74">
        <f>'一月'!F71</f>
        <v>0</v>
      </c>
      <c r="D71" s="74">
        <v>0</v>
      </c>
      <c r="E71" s="74">
        <v>0</v>
      </c>
      <c r="F71" s="71">
        <v>0</v>
      </c>
      <c r="G71" s="74">
        <v>71312</v>
      </c>
      <c r="H71" s="71">
        <v>0</v>
      </c>
      <c r="J71" s="81"/>
      <c r="K71" s="81"/>
      <c r="L71" s="78"/>
    </row>
    <row r="72" spans="1:12" ht="15.75" customHeight="1">
      <c r="A72" s="42"/>
      <c r="B72" s="41" t="s">
        <v>72</v>
      </c>
      <c r="C72" s="74">
        <f>'一月'!F72</f>
        <v>0</v>
      </c>
      <c r="D72" s="74">
        <v>28</v>
      </c>
      <c r="E72" s="74">
        <v>21</v>
      </c>
      <c r="F72" s="71">
        <v>0</v>
      </c>
      <c r="G72" s="74">
        <v>90950</v>
      </c>
      <c r="H72" s="71">
        <v>0</v>
      </c>
      <c r="J72" s="81"/>
      <c r="K72" s="81"/>
      <c r="L72" s="78"/>
    </row>
    <row r="73" spans="1:12" ht="15.75" customHeight="1">
      <c r="A73" s="42"/>
      <c r="B73" s="41" t="s">
        <v>73</v>
      </c>
      <c r="C73" s="74">
        <f>'一月'!F73</f>
        <v>0</v>
      </c>
      <c r="D73" s="74">
        <v>0</v>
      </c>
      <c r="E73" s="74">
        <v>0</v>
      </c>
      <c r="F73" s="71">
        <v>0</v>
      </c>
      <c r="G73" s="74">
        <v>37932</v>
      </c>
      <c r="H73" s="71">
        <v>0</v>
      </c>
      <c r="J73" s="81"/>
      <c r="K73" s="81"/>
      <c r="L73" s="78"/>
    </row>
    <row r="74" spans="1:12" ht="15.75" customHeight="1">
      <c r="A74" s="42"/>
      <c r="B74" s="41" t="s">
        <v>74</v>
      </c>
      <c r="C74" s="74">
        <f>'一月'!F74</f>
        <v>0</v>
      </c>
      <c r="D74" s="74">
        <v>39</v>
      </c>
      <c r="E74" s="74">
        <v>0</v>
      </c>
      <c r="F74" s="71">
        <v>0</v>
      </c>
      <c r="G74" s="74">
        <v>87399</v>
      </c>
      <c r="H74" s="71">
        <v>0</v>
      </c>
      <c r="J74" s="81"/>
      <c r="K74" s="81"/>
      <c r="L74" s="78"/>
    </row>
    <row r="75" spans="1:12" ht="15.75" customHeight="1">
      <c r="A75" s="42"/>
      <c r="B75" s="41" t="s">
        <v>102</v>
      </c>
      <c r="C75" s="74">
        <f>'一月'!F75</f>
        <v>0</v>
      </c>
      <c r="D75" s="74">
        <v>16</v>
      </c>
      <c r="E75" s="74">
        <v>9</v>
      </c>
      <c r="F75" s="71">
        <v>0</v>
      </c>
      <c r="G75" s="74">
        <v>95008</v>
      </c>
      <c r="H75" s="71">
        <v>0</v>
      </c>
      <c r="J75" s="81"/>
      <c r="K75" s="81"/>
      <c r="L75" s="78"/>
    </row>
    <row r="76" spans="1:12" ht="15.75" customHeight="1">
      <c r="A76" s="43"/>
      <c r="B76" s="41" t="s">
        <v>103</v>
      </c>
      <c r="C76" s="74">
        <f>'一月'!F76</f>
        <v>-100</v>
      </c>
      <c r="D76" s="74">
        <v>60</v>
      </c>
      <c r="E76" s="74">
        <v>0</v>
      </c>
      <c r="F76" s="71">
        <v>0</v>
      </c>
      <c r="G76" s="74">
        <v>83158</v>
      </c>
      <c r="H76" s="71">
        <v>0</v>
      </c>
      <c r="J76" s="81"/>
      <c r="K76" s="81"/>
      <c r="L76" s="78"/>
    </row>
    <row r="77" spans="1:12" ht="15.75" customHeight="1">
      <c r="A77" s="40" t="s">
        <v>75</v>
      </c>
      <c r="B77" s="41" t="s">
        <v>16</v>
      </c>
      <c r="C77" s="74">
        <f>'一月'!F77</f>
        <v>518237</v>
      </c>
      <c r="D77" s="74">
        <v>249</v>
      </c>
      <c r="E77" s="74">
        <v>6</v>
      </c>
      <c r="F77" s="71">
        <f>C77+D77-E77</f>
        <v>518480</v>
      </c>
      <c r="G77" s="74">
        <v>538436</v>
      </c>
      <c r="H77" s="71">
        <f>F77-G77</f>
        <v>-19956</v>
      </c>
      <c r="J77" s="80"/>
      <c r="K77" s="80"/>
      <c r="L77" s="78"/>
    </row>
    <row r="78" spans="1:12" ht="15.75" customHeight="1">
      <c r="A78" s="42"/>
      <c r="B78" s="41" t="s">
        <v>76</v>
      </c>
      <c r="C78" s="74">
        <f>'一月'!F78</f>
        <v>0</v>
      </c>
      <c r="D78" s="74">
        <v>0</v>
      </c>
      <c r="E78" s="74">
        <v>0</v>
      </c>
      <c r="F78" s="71">
        <f>C78+D78-E78</f>
        <v>0</v>
      </c>
      <c r="G78" s="74">
        <v>11279</v>
      </c>
      <c r="H78" s="71">
        <v>0</v>
      </c>
      <c r="J78" s="78"/>
      <c r="K78" s="78"/>
      <c r="L78" s="78"/>
    </row>
    <row r="79" spans="1:12" ht="15.75" customHeight="1">
      <c r="A79" s="42"/>
      <c r="B79" s="41" t="s">
        <v>77</v>
      </c>
      <c r="C79" s="74">
        <f>'一月'!F79</f>
        <v>0</v>
      </c>
      <c r="D79" s="74">
        <v>2</v>
      </c>
      <c r="E79" s="74">
        <v>3</v>
      </c>
      <c r="F79" s="71">
        <v>0</v>
      </c>
      <c r="G79" s="74">
        <v>39894</v>
      </c>
      <c r="H79" s="71">
        <v>0</v>
      </c>
      <c r="J79" s="78"/>
      <c r="K79" s="78"/>
      <c r="L79" s="78"/>
    </row>
    <row r="80" spans="1:8" ht="15.75" customHeight="1">
      <c r="A80" s="42"/>
      <c r="B80" s="41" t="s">
        <v>78</v>
      </c>
      <c r="C80" s="74">
        <f>'一月'!F80</f>
        <v>0</v>
      </c>
      <c r="D80" s="74">
        <v>95</v>
      </c>
      <c r="E80" s="74">
        <v>0</v>
      </c>
      <c r="F80" s="71">
        <v>0</v>
      </c>
      <c r="G80" s="74">
        <v>66368</v>
      </c>
      <c r="H80" s="71">
        <v>0</v>
      </c>
    </row>
    <row r="81" spans="1:8" ht="15.75" customHeight="1">
      <c r="A81" s="42"/>
      <c r="B81" s="41" t="s">
        <v>79</v>
      </c>
      <c r="C81" s="74">
        <f>'一月'!F81</f>
        <v>0</v>
      </c>
      <c r="D81" s="74">
        <v>54</v>
      </c>
      <c r="E81" s="74">
        <v>0</v>
      </c>
      <c r="F81" s="71">
        <v>0</v>
      </c>
      <c r="G81" s="74">
        <v>54213</v>
      </c>
      <c r="H81" s="71">
        <v>0</v>
      </c>
    </row>
    <row r="82" spans="1:8" ht="15.75" customHeight="1">
      <c r="A82" s="42"/>
      <c r="B82" s="41" t="s">
        <v>80</v>
      </c>
      <c r="C82" s="74">
        <f>'一月'!F82</f>
        <v>0</v>
      </c>
      <c r="D82" s="74">
        <v>36</v>
      </c>
      <c r="E82" s="74">
        <v>1</v>
      </c>
      <c r="F82" s="71">
        <v>0</v>
      </c>
      <c r="G82" s="74">
        <v>123410</v>
      </c>
      <c r="H82" s="71">
        <v>0</v>
      </c>
    </row>
    <row r="83" spans="1:8" ht="15.75" customHeight="1">
      <c r="A83" s="42"/>
      <c r="B83" s="41" t="s">
        <v>81</v>
      </c>
      <c r="C83" s="74">
        <f>'一月'!F83</f>
        <v>0</v>
      </c>
      <c r="D83" s="74">
        <v>0</v>
      </c>
      <c r="E83" s="74">
        <v>0</v>
      </c>
      <c r="F83" s="71">
        <v>0</v>
      </c>
      <c r="G83" s="74">
        <v>22773</v>
      </c>
      <c r="H83" s="71">
        <v>0</v>
      </c>
    </row>
    <row r="84" spans="1:8" ht="15.75" customHeight="1">
      <c r="A84" s="42"/>
      <c r="B84" s="41" t="s">
        <v>82</v>
      </c>
      <c r="C84" s="74">
        <f>'一月'!F84</f>
        <v>0</v>
      </c>
      <c r="D84" s="74">
        <v>0</v>
      </c>
      <c r="E84" s="74">
        <v>0</v>
      </c>
      <c r="F84" s="71">
        <v>0</v>
      </c>
      <c r="G84" s="74">
        <v>12176</v>
      </c>
      <c r="H84" s="71">
        <v>0</v>
      </c>
    </row>
    <row r="85" spans="1:8" ht="15.75" customHeight="1">
      <c r="A85" s="42"/>
      <c r="B85" s="41" t="s">
        <v>83</v>
      </c>
      <c r="C85" s="74">
        <f>'一月'!F85</f>
        <v>0</v>
      </c>
      <c r="D85" s="74">
        <v>0</v>
      </c>
      <c r="E85" s="74">
        <v>2</v>
      </c>
      <c r="F85" s="71">
        <v>0</v>
      </c>
      <c r="G85" s="74">
        <v>68892</v>
      </c>
      <c r="H85" s="71">
        <v>0</v>
      </c>
    </row>
    <row r="86" spans="1:8" ht="15.75" customHeight="1">
      <c r="A86" s="42"/>
      <c r="B86" s="41" t="s">
        <v>84</v>
      </c>
      <c r="C86" s="74">
        <f>'一月'!F86</f>
        <v>0</v>
      </c>
      <c r="D86" s="74">
        <v>1</v>
      </c>
      <c r="E86" s="74">
        <v>0</v>
      </c>
      <c r="F86" s="71">
        <v>0</v>
      </c>
      <c r="G86" s="74">
        <v>70422</v>
      </c>
      <c r="H86" s="71">
        <v>0</v>
      </c>
    </row>
    <row r="87" spans="1:8" ht="15.75" customHeight="1">
      <c r="A87" s="42"/>
      <c r="B87" s="41" t="s">
        <v>85</v>
      </c>
      <c r="C87" s="74">
        <f>'一月'!F87</f>
        <v>0</v>
      </c>
      <c r="D87" s="74">
        <v>0</v>
      </c>
      <c r="E87" s="74">
        <v>0</v>
      </c>
      <c r="F87" s="71">
        <v>0</v>
      </c>
      <c r="G87" s="74">
        <v>10727</v>
      </c>
      <c r="H87" s="71">
        <v>0</v>
      </c>
    </row>
    <row r="88" spans="1:8" ht="15.75" customHeight="1">
      <c r="A88" s="43"/>
      <c r="B88" s="41" t="s">
        <v>86</v>
      </c>
      <c r="C88" s="74">
        <f>'一月'!F88</f>
        <v>0</v>
      </c>
      <c r="D88" s="74">
        <v>61</v>
      </c>
      <c r="E88" s="74">
        <v>0</v>
      </c>
      <c r="F88" s="71">
        <v>0</v>
      </c>
      <c r="G88" s="74">
        <v>58282</v>
      </c>
      <c r="H88" s="71">
        <v>0</v>
      </c>
    </row>
    <row r="89" spans="1:8" ht="15.75" customHeight="1">
      <c r="A89" s="90" t="s">
        <v>87</v>
      </c>
      <c r="B89" s="91"/>
      <c r="C89" s="36"/>
      <c r="D89" s="50" t="s">
        <v>88</v>
      </c>
      <c r="E89" s="50" t="s">
        <v>88</v>
      </c>
      <c r="F89" s="36"/>
      <c r="G89" s="51" t="s">
        <v>89</v>
      </c>
      <c r="H89" s="37"/>
    </row>
    <row r="90" spans="1:8" ht="15.75" customHeight="1">
      <c r="A90" s="90" t="s">
        <v>93</v>
      </c>
      <c r="B90" s="91"/>
      <c r="C90" s="36"/>
      <c r="D90" s="50" t="s">
        <v>91</v>
      </c>
      <c r="E90" s="50" t="s">
        <v>91</v>
      </c>
      <c r="F90" s="36"/>
      <c r="G90" s="51" t="s">
        <v>89</v>
      </c>
      <c r="H90" s="37"/>
    </row>
    <row r="91" spans="1:8" ht="15.75" customHeight="1">
      <c r="A91" s="90" t="s">
        <v>92</v>
      </c>
      <c r="B91" s="91"/>
      <c r="C91" s="36"/>
      <c r="D91" s="50" t="s">
        <v>91</v>
      </c>
      <c r="E91" s="50" t="s">
        <v>91</v>
      </c>
      <c r="F91" s="36"/>
      <c r="G91" s="51" t="s">
        <v>89</v>
      </c>
      <c r="H91" s="37"/>
    </row>
  </sheetData>
  <mergeCells count="6">
    <mergeCell ref="A91:B91"/>
    <mergeCell ref="A3:B5"/>
    <mergeCell ref="A1:E1"/>
    <mergeCell ref="A2:E2"/>
    <mergeCell ref="A89:B89"/>
    <mergeCell ref="A90:B90"/>
  </mergeCells>
  <printOptions/>
  <pageMargins left="0.9448818897637796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H6" sqref="H6"/>
    </sheetView>
  </sheetViews>
  <sheetFormatPr defaultColWidth="9.00390625" defaultRowHeight="16.5"/>
  <cols>
    <col min="1" max="1" width="7.25390625" style="18" customWidth="1"/>
    <col min="2" max="2" width="9.625" style="18" customWidth="1"/>
    <col min="3" max="3" width="11.125" style="18" customWidth="1"/>
    <col min="4" max="4" width="13.50390625" style="18" customWidth="1"/>
    <col min="5" max="5" width="9.25390625" style="18" customWidth="1"/>
    <col min="6" max="6" width="11.75390625" style="18" customWidth="1"/>
    <col min="7" max="7" width="11.00390625" style="18" customWidth="1"/>
    <col min="8" max="8" width="10.00390625" style="19" customWidth="1"/>
    <col min="9" max="16384" width="9.00390625" style="18" customWidth="1"/>
  </cols>
  <sheetData>
    <row r="1" spans="1:5" ht="18.75" customHeight="1">
      <c r="A1" s="98" t="s">
        <v>108</v>
      </c>
      <c r="B1" s="100"/>
      <c r="C1" s="100"/>
      <c r="D1" s="100"/>
      <c r="E1" s="100"/>
    </row>
    <row r="2" spans="1:8" ht="16.5">
      <c r="A2" s="99" t="s">
        <v>122</v>
      </c>
      <c r="B2" s="101"/>
      <c r="C2" s="101"/>
      <c r="D2" s="101"/>
      <c r="E2" s="101"/>
      <c r="H2" s="21" t="s">
        <v>104</v>
      </c>
    </row>
    <row r="3" spans="1:8" ht="15.75" customHeight="1">
      <c r="A3" s="92" t="s">
        <v>109</v>
      </c>
      <c r="B3" s="102"/>
      <c r="C3" s="22" t="s">
        <v>94</v>
      </c>
      <c r="D3" s="23" t="s">
        <v>0</v>
      </c>
      <c r="E3" s="24" t="s">
        <v>1</v>
      </c>
      <c r="F3" s="23" t="s">
        <v>1</v>
      </c>
      <c r="G3" s="24" t="s">
        <v>2</v>
      </c>
      <c r="H3" s="25" t="s">
        <v>3</v>
      </c>
    </row>
    <row r="4" spans="1:8" ht="15.75" customHeight="1">
      <c r="A4" s="103"/>
      <c r="B4" s="104"/>
      <c r="C4" s="26" t="s">
        <v>4</v>
      </c>
      <c r="D4" s="27" t="s">
        <v>5</v>
      </c>
      <c r="E4" s="28" t="s">
        <v>6</v>
      </c>
      <c r="F4" s="27" t="s">
        <v>4</v>
      </c>
      <c r="G4" s="28" t="s">
        <v>7</v>
      </c>
      <c r="H4" s="29" t="s">
        <v>133</v>
      </c>
    </row>
    <row r="5" spans="1:8" ht="15.75" customHeight="1">
      <c r="A5" s="105"/>
      <c r="B5" s="106"/>
      <c r="C5" s="30" t="s">
        <v>95</v>
      </c>
      <c r="D5" s="31" t="s">
        <v>8</v>
      </c>
      <c r="E5" s="32" t="s">
        <v>9</v>
      </c>
      <c r="F5" s="31" t="s">
        <v>10</v>
      </c>
      <c r="G5" s="32" t="s">
        <v>11</v>
      </c>
      <c r="H5" s="33" t="s">
        <v>12</v>
      </c>
    </row>
    <row r="6" spans="1:8" ht="15.75" customHeight="1">
      <c r="A6" s="34" t="s">
        <v>13</v>
      </c>
      <c r="B6" s="35"/>
      <c r="C6" s="74">
        <f>'二月'!F6</f>
        <v>7224674</v>
      </c>
      <c r="D6" s="74">
        <f>D7+D64+D77</f>
        <v>4899</v>
      </c>
      <c r="E6" s="74">
        <f>E7+E64+E77</f>
        <v>179</v>
      </c>
      <c r="F6" s="74">
        <f>C6+D6-E6</f>
        <v>7229394</v>
      </c>
      <c r="G6" s="74">
        <f>G7+G64+G77</f>
        <v>7175607</v>
      </c>
      <c r="H6" s="74">
        <f>F6-G6</f>
        <v>53787</v>
      </c>
    </row>
    <row r="7" spans="1:8" ht="15.75" customHeight="1">
      <c r="A7" s="38"/>
      <c r="B7" s="39" t="s">
        <v>14</v>
      </c>
      <c r="C7" s="74">
        <f>'二月'!F7</f>
        <v>5862847</v>
      </c>
      <c r="D7" s="74">
        <f>D8+D12+D19+D23+D24+D25+D27+D31+D33+D35+D37+D39+D40+D41+D48+D51+D54+D56+D58+D60+D62</f>
        <v>4639</v>
      </c>
      <c r="E7" s="74">
        <f>E8+E12+E19+E23+E24+E25+E27+E31+E33+E35+E37+E39+E40+E41+E48+E51+E54+E56+E58+E60+E62</f>
        <v>71</v>
      </c>
      <c r="F7" s="74">
        <f aca="true" t="shared" si="0" ref="F7:F64">C7+D7-E7</f>
        <v>5867415</v>
      </c>
      <c r="G7" s="74">
        <f>G8+G12+G19+G23+G24+G25+G27+G31+G33+G35+G37+G39+G40+G41+G48+G51+G54+G56+G58+G60+G62</f>
        <v>5712731</v>
      </c>
      <c r="H7" s="74">
        <f>F7-G7</f>
        <v>154684</v>
      </c>
    </row>
    <row r="8" spans="1:8" ht="15.75" customHeight="1">
      <c r="A8" s="40" t="s">
        <v>15</v>
      </c>
      <c r="B8" s="41" t="s">
        <v>16</v>
      </c>
      <c r="C8" s="74">
        <f>'二月'!F8</f>
        <v>150483</v>
      </c>
      <c r="D8" s="74">
        <v>2</v>
      </c>
      <c r="E8" s="74">
        <v>0</v>
      </c>
      <c r="F8" s="74">
        <f t="shared" si="0"/>
        <v>150485</v>
      </c>
      <c r="G8" s="74">
        <v>138864</v>
      </c>
      <c r="H8" s="74">
        <f>F8-G8</f>
        <v>11621</v>
      </c>
    </row>
    <row r="9" spans="1:8" ht="15.75" customHeight="1">
      <c r="A9" s="42"/>
      <c r="B9" s="41" t="s">
        <v>17</v>
      </c>
      <c r="C9" s="74">
        <f>'二月'!F9</f>
        <v>0</v>
      </c>
      <c r="D9" s="74">
        <v>1</v>
      </c>
      <c r="E9" s="74">
        <v>0</v>
      </c>
      <c r="F9" s="74">
        <v>0</v>
      </c>
      <c r="G9" s="74">
        <v>18693</v>
      </c>
      <c r="H9" s="74">
        <v>0</v>
      </c>
    </row>
    <row r="10" spans="1:8" ht="15.75" customHeight="1">
      <c r="A10" s="42"/>
      <c r="B10" s="41" t="s">
        <v>18</v>
      </c>
      <c r="C10" s="74">
        <f>'二月'!F10</f>
        <v>0</v>
      </c>
      <c r="D10" s="74">
        <v>0</v>
      </c>
      <c r="E10" s="74">
        <v>0</v>
      </c>
      <c r="F10" s="74">
        <v>0</v>
      </c>
      <c r="G10" s="74">
        <v>21232</v>
      </c>
      <c r="H10" s="74">
        <v>0</v>
      </c>
    </row>
    <row r="11" spans="1:8" ht="15.75" customHeight="1">
      <c r="A11" s="43"/>
      <c r="B11" s="41" t="s">
        <v>19</v>
      </c>
      <c r="C11" s="74">
        <f>'二月'!F11</f>
        <v>0</v>
      </c>
      <c r="D11" s="74">
        <v>0</v>
      </c>
      <c r="E11" s="74">
        <v>0</v>
      </c>
      <c r="F11" s="74">
        <v>0</v>
      </c>
      <c r="G11" s="74">
        <v>18972</v>
      </c>
      <c r="H11" s="74">
        <v>0</v>
      </c>
    </row>
    <row r="12" spans="1:8" ht="15.75" customHeight="1">
      <c r="A12" s="44" t="s">
        <v>20</v>
      </c>
      <c r="B12" s="41" t="s">
        <v>21</v>
      </c>
      <c r="C12" s="74">
        <f>'二月'!F12</f>
        <v>1310765</v>
      </c>
      <c r="D12" s="18">
        <v>249</v>
      </c>
      <c r="E12" s="74">
        <v>12</v>
      </c>
      <c r="F12" s="74">
        <f>C12+D16-E12</f>
        <v>1310802</v>
      </c>
      <c r="G12" s="74">
        <v>1247222</v>
      </c>
      <c r="H12" s="74">
        <f>F12-G12</f>
        <v>63580</v>
      </c>
    </row>
    <row r="13" spans="1:11" ht="15.75" customHeight="1">
      <c r="A13" s="45"/>
      <c r="B13" s="41" t="s">
        <v>22</v>
      </c>
      <c r="C13" s="74">
        <f>'二月'!F13</f>
        <v>0</v>
      </c>
      <c r="D13" s="74">
        <v>13</v>
      </c>
      <c r="E13" s="74">
        <v>1</v>
      </c>
      <c r="F13" s="74">
        <v>0</v>
      </c>
      <c r="G13" s="74">
        <v>174943</v>
      </c>
      <c r="H13" s="74">
        <v>0</v>
      </c>
      <c r="J13" s="81"/>
      <c r="K13" s="81"/>
    </row>
    <row r="14" spans="1:11" ht="15.75" customHeight="1">
      <c r="A14" s="45"/>
      <c r="B14" s="41" t="s">
        <v>23</v>
      </c>
      <c r="C14" s="74">
        <f>'二月'!F14</f>
        <v>0</v>
      </c>
      <c r="D14" s="74">
        <v>0</v>
      </c>
      <c r="E14" s="74">
        <v>0</v>
      </c>
      <c r="F14" s="74">
        <v>0</v>
      </c>
      <c r="G14" s="74">
        <v>126801</v>
      </c>
      <c r="H14" s="74">
        <v>0</v>
      </c>
      <c r="J14" s="81"/>
      <c r="K14" s="81"/>
    </row>
    <row r="15" spans="1:11" ht="15.75" customHeight="1">
      <c r="A15" s="45"/>
      <c r="B15" s="41" t="s">
        <v>24</v>
      </c>
      <c r="C15" s="74">
        <f>'二月'!F15</f>
        <v>0</v>
      </c>
      <c r="D15" s="74">
        <v>0</v>
      </c>
      <c r="E15" s="74">
        <v>0</v>
      </c>
      <c r="F15" s="74">
        <v>0</v>
      </c>
      <c r="G15" s="74">
        <v>142727</v>
      </c>
      <c r="H15" s="74">
        <v>0</v>
      </c>
      <c r="J15" s="81"/>
      <c r="K15" s="81"/>
    </row>
    <row r="16" spans="1:11" ht="15.75" customHeight="1">
      <c r="A16" s="45"/>
      <c r="B16" s="41" t="s">
        <v>25</v>
      </c>
      <c r="C16" s="74">
        <f>'二月'!F16</f>
        <v>0</v>
      </c>
      <c r="D16" s="74">
        <v>49</v>
      </c>
      <c r="E16" s="74">
        <v>1</v>
      </c>
      <c r="F16" s="74">
        <v>0</v>
      </c>
      <c r="G16" s="74">
        <v>85318</v>
      </c>
      <c r="H16" s="74">
        <v>0</v>
      </c>
      <c r="J16" s="81"/>
      <c r="K16" s="81"/>
    </row>
    <row r="17" spans="1:11" ht="15.75" customHeight="1">
      <c r="A17" s="45"/>
      <c r="B17" s="41" t="s">
        <v>26</v>
      </c>
      <c r="C17" s="74">
        <f>'二月'!F17</f>
        <v>0</v>
      </c>
      <c r="D17" s="74">
        <v>60</v>
      </c>
      <c r="E17" s="74">
        <v>9</v>
      </c>
      <c r="F17" s="74">
        <v>0</v>
      </c>
      <c r="G17" s="74">
        <v>106710</v>
      </c>
      <c r="H17" s="74">
        <v>0</v>
      </c>
      <c r="J17" s="81"/>
      <c r="K17" s="81"/>
    </row>
    <row r="18" spans="1:11" ht="15.75" customHeight="1">
      <c r="A18" s="45"/>
      <c r="B18" s="41" t="s">
        <v>27</v>
      </c>
      <c r="C18" s="74">
        <f>'二月'!F18</f>
        <v>0</v>
      </c>
      <c r="D18" s="74">
        <v>127</v>
      </c>
      <c r="E18" s="74">
        <v>1</v>
      </c>
      <c r="F18" s="74">
        <f t="shared" si="0"/>
        <v>126</v>
      </c>
      <c r="G18" s="74">
        <v>122537</v>
      </c>
      <c r="H18" s="74">
        <v>0</v>
      </c>
      <c r="J18" s="81"/>
      <c r="K18" s="81"/>
    </row>
    <row r="19" spans="1:11" ht="15.75" customHeight="1">
      <c r="A19" s="40" t="s">
        <v>28</v>
      </c>
      <c r="B19" s="41" t="s">
        <v>21</v>
      </c>
      <c r="C19" s="74">
        <f>'二月'!F19</f>
        <v>622552</v>
      </c>
      <c r="D19" s="74">
        <v>1677</v>
      </c>
      <c r="E19" s="74">
        <v>0</v>
      </c>
      <c r="F19" s="74">
        <f t="shared" si="0"/>
        <v>624229</v>
      </c>
      <c r="G19" s="74">
        <v>577422</v>
      </c>
      <c r="H19" s="74">
        <f>F19-G19</f>
        <v>46807</v>
      </c>
      <c r="J19" s="80"/>
      <c r="K19" s="80"/>
    </row>
    <row r="20" spans="1:11" ht="15.75" customHeight="1">
      <c r="A20" s="42"/>
      <c r="B20" s="41" t="s">
        <v>29</v>
      </c>
      <c r="C20" s="74">
        <f>'二月'!F20</f>
        <v>0</v>
      </c>
      <c r="D20" s="74"/>
      <c r="E20" s="74"/>
      <c r="F20" s="74">
        <f t="shared" si="0"/>
        <v>0</v>
      </c>
      <c r="G20" s="74">
        <v>123029</v>
      </c>
      <c r="H20" s="74">
        <v>0</v>
      </c>
      <c r="J20" s="78"/>
      <c r="K20" s="78"/>
    </row>
    <row r="21" spans="1:8" ht="15.75" customHeight="1">
      <c r="A21" s="42"/>
      <c r="B21" s="41" t="s">
        <v>30</v>
      </c>
      <c r="C21" s="74">
        <f>'二月'!F21</f>
        <v>0</v>
      </c>
      <c r="D21" s="74"/>
      <c r="E21" s="74"/>
      <c r="F21" s="74">
        <f t="shared" si="0"/>
        <v>0</v>
      </c>
      <c r="G21" s="74">
        <v>109780</v>
      </c>
      <c r="H21" s="74">
        <v>0</v>
      </c>
    </row>
    <row r="22" spans="1:8" ht="15.75" customHeight="1">
      <c r="A22" s="43"/>
      <c r="B22" s="41" t="s">
        <v>31</v>
      </c>
      <c r="C22" s="74">
        <f>'二月'!F22</f>
        <v>0</v>
      </c>
      <c r="D22" s="74"/>
      <c r="E22" s="74"/>
      <c r="F22" s="74">
        <f t="shared" si="0"/>
        <v>0</v>
      </c>
      <c r="G22" s="74">
        <v>40721</v>
      </c>
      <c r="H22" s="74">
        <v>0</v>
      </c>
    </row>
    <row r="23" spans="1:8" ht="15.75" customHeight="1">
      <c r="A23" s="44" t="s">
        <v>32</v>
      </c>
      <c r="B23" s="41" t="s">
        <v>32</v>
      </c>
      <c r="C23" s="74">
        <f>'二月'!F23</f>
        <v>131296</v>
      </c>
      <c r="D23" s="74">
        <v>90</v>
      </c>
      <c r="E23" s="74">
        <v>5</v>
      </c>
      <c r="F23" s="74">
        <f t="shared" si="0"/>
        <v>131381</v>
      </c>
      <c r="G23" s="74">
        <v>123762</v>
      </c>
      <c r="H23" s="74">
        <f>F23-G23</f>
        <v>7619</v>
      </c>
    </row>
    <row r="24" spans="1:8" ht="15.75" customHeight="1">
      <c r="A24" s="41" t="s">
        <v>33</v>
      </c>
      <c r="B24" s="41" t="s">
        <v>33</v>
      </c>
      <c r="C24" s="74">
        <f>'二月'!F24</f>
        <v>129745</v>
      </c>
      <c r="D24" s="74">
        <v>91</v>
      </c>
      <c r="E24" s="74">
        <v>0</v>
      </c>
      <c r="F24" s="74">
        <f t="shared" si="0"/>
        <v>129836</v>
      </c>
      <c r="G24" s="74">
        <v>133214</v>
      </c>
      <c r="H24" s="74">
        <f>F24-G24</f>
        <v>-3378</v>
      </c>
    </row>
    <row r="25" spans="1:8" ht="15.75" customHeight="1">
      <c r="A25" s="44" t="s">
        <v>34</v>
      </c>
      <c r="B25" s="41" t="s">
        <v>21</v>
      </c>
      <c r="C25" s="74">
        <f>'二月'!F25</f>
        <v>149373</v>
      </c>
      <c r="D25" s="74">
        <v>72</v>
      </c>
      <c r="E25" s="74">
        <v>0</v>
      </c>
      <c r="F25" s="74">
        <f t="shared" si="0"/>
        <v>149445</v>
      </c>
      <c r="G25" s="74">
        <v>156251</v>
      </c>
      <c r="H25" s="74">
        <f>F25-G25</f>
        <v>-6806</v>
      </c>
    </row>
    <row r="26" spans="1:8" ht="15.75" customHeight="1">
      <c r="A26" s="45"/>
      <c r="B26" s="41" t="s">
        <v>35</v>
      </c>
      <c r="C26" s="74">
        <f>'二月'!F26</f>
        <v>0</v>
      </c>
      <c r="D26" s="74"/>
      <c r="E26" s="74"/>
      <c r="F26" s="74">
        <f t="shared" si="0"/>
        <v>0</v>
      </c>
      <c r="G26" s="74">
        <v>26955</v>
      </c>
      <c r="H26" s="74">
        <v>0</v>
      </c>
    </row>
    <row r="27" spans="1:8" ht="15.75" customHeight="1">
      <c r="A27" s="40" t="s">
        <v>36</v>
      </c>
      <c r="B27" s="41" t="s">
        <v>16</v>
      </c>
      <c r="C27" s="74">
        <f>'二月'!F27</f>
        <v>408430</v>
      </c>
      <c r="D27" s="74">
        <v>226</v>
      </c>
      <c r="E27" s="74">
        <v>6</v>
      </c>
      <c r="F27" s="74">
        <f t="shared" si="0"/>
        <v>408650</v>
      </c>
      <c r="G27" s="74">
        <v>341495</v>
      </c>
      <c r="H27" s="74">
        <f>F27-G27</f>
        <v>67155</v>
      </c>
    </row>
    <row r="28" spans="1:8" ht="15.75" customHeight="1">
      <c r="A28" s="42"/>
      <c r="B28" s="41" t="s">
        <v>37</v>
      </c>
      <c r="C28" s="74">
        <f>'二月'!F28</f>
        <v>0</v>
      </c>
      <c r="D28" s="74"/>
      <c r="E28" s="74"/>
      <c r="F28" s="74">
        <f t="shared" si="0"/>
        <v>0</v>
      </c>
      <c r="G28" s="74">
        <v>74146</v>
      </c>
      <c r="H28" s="74">
        <v>0</v>
      </c>
    </row>
    <row r="29" spans="1:8" ht="15.75" customHeight="1">
      <c r="A29" s="42"/>
      <c r="B29" s="41" t="s">
        <v>38</v>
      </c>
      <c r="C29" s="74">
        <f>'二月'!F29</f>
        <v>0</v>
      </c>
      <c r="D29" s="74"/>
      <c r="E29" s="74"/>
      <c r="F29" s="74">
        <f t="shared" si="0"/>
        <v>0</v>
      </c>
      <c r="G29" s="74">
        <v>8294</v>
      </c>
      <c r="H29" s="74">
        <v>0</v>
      </c>
    </row>
    <row r="30" spans="1:8" ht="15.75" customHeight="1">
      <c r="A30" s="43"/>
      <c r="B30" s="41" t="s">
        <v>39</v>
      </c>
      <c r="C30" s="74">
        <f>'二月'!F30</f>
        <v>0</v>
      </c>
      <c r="D30" s="74"/>
      <c r="E30" s="74"/>
      <c r="F30" s="74">
        <f t="shared" si="0"/>
        <v>0</v>
      </c>
      <c r="G30" s="74">
        <v>44843</v>
      </c>
      <c r="H30" s="74">
        <v>0</v>
      </c>
    </row>
    <row r="31" spans="1:8" ht="15.75" customHeight="1">
      <c r="A31" s="40" t="s">
        <v>40</v>
      </c>
      <c r="B31" s="41" t="s">
        <v>21</v>
      </c>
      <c r="C31" s="74">
        <f>'二月'!F31</f>
        <v>429994</v>
      </c>
      <c r="D31" s="75">
        <v>543</v>
      </c>
      <c r="E31" s="74">
        <v>0</v>
      </c>
      <c r="F31" s="74">
        <f t="shared" si="0"/>
        <v>430537</v>
      </c>
      <c r="G31" s="74">
        <v>424301</v>
      </c>
      <c r="H31" s="74">
        <f>F31-G31</f>
        <v>6236</v>
      </c>
    </row>
    <row r="32" spans="1:8" ht="15.75" customHeight="1">
      <c r="A32" s="43"/>
      <c r="B32" s="41" t="s">
        <v>41</v>
      </c>
      <c r="C32" s="74">
        <f>'二月'!F32</f>
        <v>0</v>
      </c>
      <c r="D32" s="74"/>
      <c r="E32" s="74"/>
      <c r="F32" s="74">
        <f t="shared" si="0"/>
        <v>0</v>
      </c>
      <c r="G32" s="74">
        <v>45295</v>
      </c>
      <c r="H32" s="74">
        <v>0</v>
      </c>
    </row>
    <row r="33" spans="1:8" ht="15.75" customHeight="1">
      <c r="A33" s="44" t="s">
        <v>42</v>
      </c>
      <c r="B33" s="41" t="s">
        <v>21</v>
      </c>
      <c r="C33" s="74">
        <f>'二月'!F33</f>
        <v>362531</v>
      </c>
      <c r="D33" s="74">
        <v>57</v>
      </c>
      <c r="E33" s="74">
        <v>3</v>
      </c>
      <c r="F33" s="74">
        <f t="shared" si="0"/>
        <v>362585</v>
      </c>
      <c r="G33" s="74">
        <v>337549</v>
      </c>
      <c r="H33" s="74">
        <f>F33-G33</f>
        <v>25036</v>
      </c>
    </row>
    <row r="34" spans="1:8" ht="15.75" customHeight="1">
      <c r="A34" s="45"/>
      <c r="B34" s="41" t="s">
        <v>43</v>
      </c>
      <c r="C34" s="74">
        <f>'二月'!F34</f>
        <v>0</v>
      </c>
      <c r="D34" s="74"/>
      <c r="E34" s="74"/>
      <c r="F34" s="74">
        <f t="shared" si="0"/>
        <v>0</v>
      </c>
      <c r="G34" s="74">
        <v>65893</v>
      </c>
      <c r="H34" s="74">
        <v>0</v>
      </c>
    </row>
    <row r="35" spans="1:8" ht="15.75" customHeight="1">
      <c r="A35" s="40" t="s">
        <v>44</v>
      </c>
      <c r="B35" s="41" t="s">
        <v>21</v>
      </c>
      <c r="C35" s="74">
        <f>'二月'!F35</f>
        <v>151628</v>
      </c>
      <c r="D35" s="74">
        <v>42</v>
      </c>
      <c r="E35" s="74">
        <v>0</v>
      </c>
      <c r="F35" s="74">
        <f t="shared" si="0"/>
        <v>151670</v>
      </c>
      <c r="G35" s="74">
        <v>159613</v>
      </c>
      <c r="H35" s="74">
        <f>F35-G35</f>
        <v>-7943</v>
      </c>
    </row>
    <row r="36" spans="1:8" ht="15.75" customHeight="1">
      <c r="A36" s="43"/>
      <c r="B36" s="41" t="s">
        <v>45</v>
      </c>
      <c r="C36" s="74">
        <f>'二月'!F36</f>
        <v>0</v>
      </c>
      <c r="D36" s="74"/>
      <c r="E36" s="74"/>
      <c r="F36" s="74">
        <f t="shared" si="0"/>
        <v>0</v>
      </c>
      <c r="G36" s="74">
        <v>31162</v>
      </c>
      <c r="H36" s="74">
        <v>0</v>
      </c>
    </row>
    <row r="37" spans="1:8" ht="15.75" customHeight="1">
      <c r="A37" s="40" t="s">
        <v>46</v>
      </c>
      <c r="B37" s="41" t="s">
        <v>21</v>
      </c>
      <c r="C37" s="74">
        <f>'二月'!F37</f>
        <v>189457</v>
      </c>
      <c r="D37" s="74">
        <v>83</v>
      </c>
      <c r="E37" s="74">
        <v>0</v>
      </c>
      <c r="F37" s="74">
        <f t="shared" si="0"/>
        <v>189540</v>
      </c>
      <c r="G37" s="74">
        <v>211328</v>
      </c>
      <c r="H37" s="74">
        <f>F37-G37</f>
        <v>-21788</v>
      </c>
    </row>
    <row r="38" spans="1:8" ht="15.75" customHeight="1">
      <c r="A38" s="43"/>
      <c r="B38" s="41" t="s">
        <v>47</v>
      </c>
      <c r="C38" s="74">
        <f>'二月'!F38</f>
        <v>0</v>
      </c>
      <c r="D38" s="74"/>
      <c r="E38" s="74"/>
      <c r="F38" s="74">
        <f t="shared" si="0"/>
        <v>0</v>
      </c>
      <c r="G38" s="74">
        <v>30849</v>
      </c>
      <c r="H38" s="74">
        <v>0</v>
      </c>
    </row>
    <row r="39" spans="1:8" ht="15.75" customHeight="1">
      <c r="A39" s="41" t="s">
        <v>48</v>
      </c>
      <c r="B39" s="41" t="s">
        <v>48</v>
      </c>
      <c r="C39" s="74">
        <f>'二月'!F39</f>
        <v>93385</v>
      </c>
      <c r="D39" s="74">
        <v>130</v>
      </c>
      <c r="E39" s="74">
        <v>1</v>
      </c>
      <c r="F39" s="74">
        <f t="shared" si="0"/>
        <v>93514</v>
      </c>
      <c r="G39" s="74">
        <v>86644</v>
      </c>
      <c r="H39" s="74">
        <f>F39-G39</f>
        <v>6870</v>
      </c>
    </row>
    <row r="40" spans="1:8" ht="15.75" customHeight="1">
      <c r="A40" s="41" t="s">
        <v>49</v>
      </c>
      <c r="B40" s="41" t="s">
        <v>21</v>
      </c>
      <c r="C40" s="74">
        <f>'二月'!F40</f>
        <v>155855</v>
      </c>
      <c r="D40" s="74">
        <v>92</v>
      </c>
      <c r="E40" s="74">
        <v>3</v>
      </c>
      <c r="F40" s="74">
        <f t="shared" si="0"/>
        <v>155944</v>
      </c>
      <c r="G40" s="74">
        <v>163334</v>
      </c>
      <c r="H40" s="74">
        <f>F40-G40</f>
        <v>-7390</v>
      </c>
    </row>
    <row r="41" spans="1:8" ht="15.75" customHeight="1">
      <c r="A41" s="40" t="s">
        <v>50</v>
      </c>
      <c r="B41" s="41" t="s">
        <v>16</v>
      </c>
      <c r="C41" s="74">
        <f>'二月'!F41</f>
        <v>256685</v>
      </c>
      <c r="D41" s="74">
        <v>245</v>
      </c>
      <c r="E41" s="74">
        <v>9</v>
      </c>
      <c r="F41" s="74">
        <f t="shared" si="0"/>
        <v>256921</v>
      </c>
      <c r="G41" s="74">
        <v>248300</v>
      </c>
      <c r="H41" s="74">
        <f>F41-G41</f>
        <v>8621</v>
      </c>
    </row>
    <row r="42" spans="1:8" ht="15.75" customHeight="1">
      <c r="A42" s="42"/>
      <c r="B42" s="41" t="s">
        <v>51</v>
      </c>
      <c r="C42" s="74">
        <f>'二月'!F42</f>
        <v>0</v>
      </c>
      <c r="D42" s="74"/>
      <c r="E42" s="74"/>
      <c r="F42" s="74">
        <f t="shared" si="0"/>
        <v>0</v>
      </c>
      <c r="G42" s="74">
        <v>42927</v>
      </c>
      <c r="H42" s="74">
        <v>0</v>
      </c>
    </row>
    <row r="43" spans="1:8" ht="15.75" customHeight="1">
      <c r="A43" s="42"/>
      <c r="B43" s="41" t="s">
        <v>38</v>
      </c>
      <c r="C43" s="74">
        <f>'二月'!F43</f>
        <v>0</v>
      </c>
      <c r="D43" s="74"/>
      <c r="E43" s="74"/>
      <c r="F43" s="74">
        <f t="shared" si="0"/>
        <v>0</v>
      </c>
      <c r="G43" s="74">
        <v>29769</v>
      </c>
      <c r="H43" s="74">
        <v>0</v>
      </c>
    </row>
    <row r="44" spans="1:8" ht="15.75" customHeight="1">
      <c r="A44" s="42"/>
      <c r="B44" s="41" t="s">
        <v>52</v>
      </c>
      <c r="C44" s="74">
        <f>'二月'!F44</f>
        <v>0</v>
      </c>
      <c r="D44" s="74"/>
      <c r="E44" s="74"/>
      <c r="F44" s="74">
        <f t="shared" si="0"/>
        <v>0</v>
      </c>
      <c r="G44" s="74">
        <v>41605</v>
      </c>
      <c r="H44" s="74">
        <v>0</v>
      </c>
    </row>
    <row r="45" spans="1:8" ht="15.75" customHeight="1">
      <c r="A45" s="42"/>
      <c r="B45" s="41" t="s">
        <v>53</v>
      </c>
      <c r="C45" s="74">
        <f>'二月'!F45</f>
        <v>0</v>
      </c>
      <c r="D45" s="74"/>
      <c r="E45" s="74"/>
      <c r="F45" s="74">
        <f t="shared" si="0"/>
        <v>0</v>
      </c>
      <c r="G45" s="74">
        <v>66501</v>
      </c>
      <c r="H45" s="74">
        <v>0</v>
      </c>
    </row>
    <row r="46" spans="1:8" ht="15.75" customHeight="1">
      <c r="A46" s="42"/>
      <c r="B46" s="41" t="s">
        <v>54</v>
      </c>
      <c r="C46" s="74">
        <f>'二月'!F46</f>
        <v>0</v>
      </c>
      <c r="D46" s="74"/>
      <c r="E46" s="74"/>
      <c r="F46" s="74">
        <f t="shared" si="0"/>
        <v>0</v>
      </c>
      <c r="G46" s="74">
        <v>19525</v>
      </c>
      <c r="H46" s="74">
        <v>0</v>
      </c>
    </row>
    <row r="47" spans="1:8" ht="15.75" customHeight="1">
      <c r="A47" s="43"/>
      <c r="B47" s="41" t="s">
        <v>55</v>
      </c>
      <c r="C47" s="74">
        <f>'二月'!F47</f>
        <v>0</v>
      </c>
      <c r="D47" s="74"/>
      <c r="E47" s="74"/>
      <c r="F47" s="74">
        <f t="shared" si="0"/>
        <v>0</v>
      </c>
      <c r="G47" s="74">
        <v>47973</v>
      </c>
      <c r="H47" s="74">
        <v>0</v>
      </c>
    </row>
    <row r="48" spans="1:8" ht="15.75" customHeight="1">
      <c r="A48" s="40" t="s">
        <v>56</v>
      </c>
      <c r="B48" s="41" t="s">
        <v>21</v>
      </c>
      <c r="C48" s="74">
        <f>'二月'!F48</f>
        <v>327234</v>
      </c>
      <c r="D48" s="75">
        <v>211</v>
      </c>
      <c r="E48" s="74">
        <v>12</v>
      </c>
      <c r="F48" s="74">
        <f t="shared" si="0"/>
        <v>327433</v>
      </c>
      <c r="G48" s="74">
        <v>342156</v>
      </c>
      <c r="H48" s="74">
        <f>F48-G48</f>
        <v>-14723</v>
      </c>
    </row>
    <row r="49" spans="1:8" ht="15.75" customHeight="1">
      <c r="A49" s="42"/>
      <c r="B49" s="41" t="s">
        <v>57</v>
      </c>
      <c r="C49" s="74">
        <f>'二月'!F49</f>
        <v>0</v>
      </c>
      <c r="D49" s="74"/>
      <c r="E49" s="74"/>
      <c r="F49" s="74">
        <f t="shared" si="0"/>
        <v>0</v>
      </c>
      <c r="G49" s="74">
        <v>25170</v>
      </c>
      <c r="H49" s="74">
        <v>0</v>
      </c>
    </row>
    <row r="50" spans="1:8" ht="15.75" customHeight="1">
      <c r="A50" s="43"/>
      <c r="B50" s="41" t="s">
        <v>96</v>
      </c>
      <c r="C50" s="74">
        <f>'二月'!F50</f>
        <v>0</v>
      </c>
      <c r="D50" s="74"/>
      <c r="E50" s="74"/>
      <c r="F50" s="74">
        <f t="shared" si="0"/>
        <v>0</v>
      </c>
      <c r="G50" s="74">
        <v>66848</v>
      </c>
      <c r="H50" s="74">
        <v>0</v>
      </c>
    </row>
    <row r="51" spans="1:8" ht="15.75" customHeight="1">
      <c r="A51" s="44" t="s">
        <v>58</v>
      </c>
      <c r="B51" s="41" t="s">
        <v>119</v>
      </c>
      <c r="C51" s="74">
        <f>'二月'!F51</f>
        <v>376151</v>
      </c>
      <c r="D51" s="74">
        <v>423</v>
      </c>
      <c r="E51" s="74">
        <v>1</v>
      </c>
      <c r="F51" s="74">
        <f t="shared" si="0"/>
        <v>376573</v>
      </c>
      <c r="G51" s="74">
        <v>400059</v>
      </c>
      <c r="H51" s="74">
        <f>F51-G51</f>
        <v>-23486</v>
      </c>
    </row>
    <row r="52" spans="1:8" ht="15.75" customHeight="1">
      <c r="A52" s="45"/>
      <c r="B52" s="41" t="s">
        <v>59</v>
      </c>
      <c r="C52" s="74">
        <f>'二月'!F52</f>
        <v>0</v>
      </c>
      <c r="D52" s="74"/>
      <c r="E52" s="74"/>
      <c r="F52" s="74">
        <f t="shared" si="0"/>
        <v>0</v>
      </c>
      <c r="G52" s="74">
        <v>116822</v>
      </c>
      <c r="H52" s="74">
        <v>0</v>
      </c>
    </row>
    <row r="53" spans="1:8" ht="15.75" customHeight="1">
      <c r="A53" s="48"/>
      <c r="B53" s="41" t="s">
        <v>60</v>
      </c>
      <c r="C53" s="74">
        <f>'二月'!F53</f>
        <v>0</v>
      </c>
      <c r="D53" s="74"/>
      <c r="E53" s="74"/>
      <c r="F53" s="74">
        <f t="shared" si="0"/>
        <v>0</v>
      </c>
      <c r="G53" s="74">
        <v>30934</v>
      </c>
      <c r="H53" s="74">
        <v>0</v>
      </c>
    </row>
    <row r="54" spans="1:8" ht="15.75" customHeight="1">
      <c r="A54" s="40" t="s">
        <v>61</v>
      </c>
      <c r="B54" s="41" t="s">
        <v>21</v>
      </c>
      <c r="C54" s="74">
        <f>'二月'!F54</f>
        <v>257560</v>
      </c>
      <c r="D54" s="75">
        <v>211</v>
      </c>
      <c r="E54" s="74">
        <v>6</v>
      </c>
      <c r="F54" s="74">
        <f t="shared" si="0"/>
        <v>257765</v>
      </c>
      <c r="G54" s="74">
        <v>260705</v>
      </c>
      <c r="H54" s="74">
        <f>F54-G54</f>
        <v>-2940</v>
      </c>
    </row>
    <row r="55" spans="1:8" ht="15.75" customHeight="1">
      <c r="A55" s="43"/>
      <c r="B55" s="41" t="s">
        <v>62</v>
      </c>
      <c r="C55" s="74">
        <f>'二月'!F55</f>
        <v>0</v>
      </c>
      <c r="D55" s="74"/>
      <c r="E55" s="74"/>
      <c r="F55" s="74">
        <f t="shared" si="0"/>
        <v>0</v>
      </c>
      <c r="G55" s="74">
        <v>68718</v>
      </c>
      <c r="H55" s="74">
        <v>0</v>
      </c>
    </row>
    <row r="56" spans="1:8" ht="15.75" customHeight="1">
      <c r="A56" s="44" t="s">
        <v>63</v>
      </c>
      <c r="B56" s="41" t="s">
        <v>21</v>
      </c>
      <c r="C56" s="74">
        <f>'二月'!F56</f>
        <v>142761</v>
      </c>
      <c r="D56" s="74">
        <v>79</v>
      </c>
      <c r="E56" s="74">
        <v>6</v>
      </c>
      <c r="F56" s="74">
        <f t="shared" si="0"/>
        <v>142834</v>
      </c>
      <c r="G56" s="74">
        <v>141319</v>
      </c>
      <c r="H56" s="74">
        <f>F56-G56</f>
        <v>1515</v>
      </c>
    </row>
    <row r="57" spans="1:8" ht="15.75" customHeight="1">
      <c r="A57" s="45"/>
      <c r="B57" s="41" t="s">
        <v>64</v>
      </c>
      <c r="C57" s="74">
        <f>'二月'!F57</f>
        <v>0</v>
      </c>
      <c r="D57" s="74"/>
      <c r="E57" s="74"/>
      <c r="F57" s="74">
        <v>0</v>
      </c>
      <c r="G57" s="74">
        <v>30344</v>
      </c>
      <c r="H57" s="74">
        <v>0</v>
      </c>
    </row>
    <row r="58" spans="1:8" ht="15.75" customHeight="1">
      <c r="A58" s="40" t="s">
        <v>65</v>
      </c>
      <c r="B58" s="41" t="s">
        <v>21</v>
      </c>
      <c r="C58" s="74">
        <f>'二月'!F58</f>
        <v>114535</v>
      </c>
      <c r="D58" s="74">
        <v>100</v>
      </c>
      <c r="E58" s="74">
        <v>3</v>
      </c>
      <c r="F58" s="74">
        <f t="shared" si="0"/>
        <v>114632</v>
      </c>
      <c r="G58" s="74">
        <v>113191</v>
      </c>
      <c r="H58" s="74">
        <f>F58-G58</f>
        <v>1441</v>
      </c>
    </row>
    <row r="59" spans="1:8" ht="15.75" customHeight="1">
      <c r="A59" s="43"/>
      <c r="B59" s="41" t="s">
        <v>66</v>
      </c>
      <c r="C59" s="74">
        <f>'二月'!F59</f>
        <v>0</v>
      </c>
      <c r="D59" s="74"/>
      <c r="E59" s="74"/>
      <c r="F59" s="74">
        <f t="shared" si="0"/>
        <v>0</v>
      </c>
      <c r="G59" s="74">
        <v>37424</v>
      </c>
      <c r="H59" s="74">
        <v>0</v>
      </c>
    </row>
    <row r="60" spans="1:8" ht="15.75" customHeight="1">
      <c r="A60" s="40" t="s">
        <v>67</v>
      </c>
      <c r="B60" s="41" t="s">
        <v>21</v>
      </c>
      <c r="C60" s="74">
        <f>'二月'!F60</f>
        <v>69527</v>
      </c>
      <c r="D60" s="74">
        <v>15</v>
      </c>
      <c r="E60" s="74">
        <v>4</v>
      </c>
      <c r="F60" s="74">
        <f t="shared" si="0"/>
        <v>69538</v>
      </c>
      <c r="G60" s="74">
        <v>76641</v>
      </c>
      <c r="H60" s="74">
        <f>F60-G60</f>
        <v>-7103</v>
      </c>
    </row>
    <row r="61" spans="1:8" ht="15.75" customHeight="1">
      <c r="A61" s="43"/>
      <c r="B61" s="41" t="s">
        <v>68</v>
      </c>
      <c r="C61" s="74">
        <f>'二月'!F61</f>
        <v>0</v>
      </c>
      <c r="D61" s="74"/>
      <c r="E61" s="74"/>
      <c r="F61" s="74">
        <f t="shared" si="0"/>
        <v>0</v>
      </c>
      <c r="G61" s="74">
        <v>36192</v>
      </c>
      <c r="H61" s="74">
        <v>0</v>
      </c>
    </row>
    <row r="62" spans="1:8" ht="15.75" customHeight="1">
      <c r="A62" s="44" t="s">
        <v>69</v>
      </c>
      <c r="B62" s="41" t="s">
        <v>21</v>
      </c>
      <c r="C62" s="74">
        <f>'二月'!F62</f>
        <v>26400</v>
      </c>
      <c r="D62" s="74">
        <v>1</v>
      </c>
      <c r="E62" s="74">
        <v>0</v>
      </c>
      <c r="F62" s="74">
        <f t="shared" si="0"/>
        <v>26401</v>
      </c>
      <c r="G62" s="74">
        <v>29361</v>
      </c>
      <c r="H62" s="74">
        <f>F62-G62</f>
        <v>-2960</v>
      </c>
    </row>
    <row r="63" spans="1:8" ht="15.75" customHeight="1">
      <c r="A63" s="45"/>
      <c r="B63" s="41" t="s">
        <v>70</v>
      </c>
      <c r="C63" s="74">
        <f>'二月'!F63</f>
        <v>0</v>
      </c>
      <c r="D63" s="74"/>
      <c r="E63" s="74"/>
      <c r="F63" s="74">
        <f t="shared" si="0"/>
        <v>0</v>
      </c>
      <c r="G63" s="74">
        <v>17134</v>
      </c>
      <c r="H63" s="74">
        <v>0</v>
      </c>
    </row>
    <row r="64" spans="1:12" ht="15.75" customHeight="1">
      <c r="A64" s="40" t="s">
        <v>71</v>
      </c>
      <c r="B64" s="41" t="s">
        <v>16</v>
      </c>
      <c r="C64" s="74">
        <f>'二月'!F64</f>
        <v>842063</v>
      </c>
      <c r="D64" s="74">
        <v>78</v>
      </c>
      <c r="E64" s="74">
        <v>78</v>
      </c>
      <c r="F64" s="74">
        <f t="shared" si="0"/>
        <v>842063</v>
      </c>
      <c r="G64" s="74">
        <v>923812</v>
      </c>
      <c r="H64" s="74">
        <f>F64-G64</f>
        <v>-81749</v>
      </c>
      <c r="J64" s="78"/>
      <c r="K64" s="78"/>
      <c r="L64" s="78"/>
    </row>
    <row r="65" spans="1:12" ht="15.75" customHeight="1">
      <c r="A65" s="42"/>
      <c r="B65" s="41" t="s">
        <v>97</v>
      </c>
      <c r="C65" s="74">
        <f>'二月'!F65</f>
        <v>3</v>
      </c>
      <c r="D65" s="74">
        <v>2</v>
      </c>
      <c r="E65" s="74">
        <v>11</v>
      </c>
      <c r="F65" s="74">
        <v>0</v>
      </c>
      <c r="G65" s="74">
        <v>74130</v>
      </c>
      <c r="H65" s="74">
        <v>0</v>
      </c>
      <c r="J65" s="81"/>
      <c r="K65" s="81"/>
      <c r="L65" s="78"/>
    </row>
    <row r="66" spans="1:12" ht="15.75" customHeight="1">
      <c r="A66" s="42"/>
      <c r="B66" s="41" t="s">
        <v>19</v>
      </c>
      <c r="C66" s="74">
        <f>'二月'!F66</f>
        <v>0</v>
      </c>
      <c r="D66" s="74">
        <v>0</v>
      </c>
      <c r="E66" s="74">
        <v>0</v>
      </c>
      <c r="F66" s="74">
        <v>0</v>
      </c>
      <c r="G66" s="74">
        <v>83799</v>
      </c>
      <c r="H66" s="74">
        <v>0</v>
      </c>
      <c r="J66" s="81"/>
      <c r="K66" s="81"/>
      <c r="L66" s="78"/>
    </row>
    <row r="67" spans="1:12" ht="15.75" customHeight="1">
      <c r="A67" s="42"/>
      <c r="B67" s="41" t="s">
        <v>98</v>
      </c>
      <c r="C67" s="74">
        <f>'二月'!F67</f>
        <v>0</v>
      </c>
      <c r="D67" s="74">
        <v>13</v>
      </c>
      <c r="E67" s="74">
        <v>0</v>
      </c>
      <c r="F67" s="74">
        <v>0</v>
      </c>
      <c r="G67" s="74">
        <v>112419</v>
      </c>
      <c r="H67" s="74">
        <v>0</v>
      </c>
      <c r="J67" s="81"/>
      <c r="K67" s="81"/>
      <c r="L67" s="78"/>
    </row>
    <row r="68" spans="1:12" ht="15.75" customHeight="1">
      <c r="A68" s="42"/>
      <c r="B68" s="41" t="s">
        <v>17</v>
      </c>
      <c r="C68" s="74">
        <f>'二月'!F68</f>
        <v>0</v>
      </c>
      <c r="D68" s="74">
        <v>0</v>
      </c>
      <c r="E68" s="74">
        <v>6</v>
      </c>
      <c r="F68" s="74">
        <v>0</v>
      </c>
      <c r="G68" s="74">
        <v>84285</v>
      </c>
      <c r="H68" s="74">
        <v>0</v>
      </c>
      <c r="J68" s="81"/>
      <c r="K68" s="81"/>
      <c r="L68" s="78"/>
    </row>
    <row r="69" spans="1:12" ht="15.75" customHeight="1">
      <c r="A69" s="42"/>
      <c r="B69" s="41" t="s">
        <v>99</v>
      </c>
      <c r="C69" s="74">
        <f>'二月'!F69</f>
        <v>0</v>
      </c>
      <c r="D69" s="74">
        <v>6</v>
      </c>
      <c r="E69" s="74">
        <v>36</v>
      </c>
      <c r="F69" s="74">
        <v>0</v>
      </c>
      <c r="G69" s="74">
        <v>58732</v>
      </c>
      <c r="H69" s="74">
        <v>0</v>
      </c>
      <c r="J69" s="81"/>
      <c r="K69" s="81"/>
      <c r="L69" s="78"/>
    </row>
    <row r="70" spans="1:12" ht="15.75" customHeight="1">
      <c r="A70" s="42"/>
      <c r="B70" s="41" t="s">
        <v>100</v>
      </c>
      <c r="C70" s="74">
        <f>'二月'!F70</f>
        <v>-24</v>
      </c>
      <c r="D70" s="74">
        <v>0</v>
      </c>
      <c r="E70" s="74">
        <v>0</v>
      </c>
      <c r="F70" s="74">
        <v>0</v>
      </c>
      <c r="G70" s="74">
        <v>44604</v>
      </c>
      <c r="H70" s="74">
        <v>0</v>
      </c>
      <c r="J70" s="81"/>
      <c r="K70" s="81"/>
      <c r="L70" s="78"/>
    </row>
    <row r="71" spans="1:12" ht="15.75" customHeight="1">
      <c r="A71" s="42"/>
      <c r="B71" s="41" t="s">
        <v>101</v>
      </c>
      <c r="C71" s="74">
        <f>'二月'!F71</f>
        <v>0</v>
      </c>
      <c r="D71" s="74">
        <v>0</v>
      </c>
      <c r="E71" s="74">
        <v>0</v>
      </c>
      <c r="F71" s="74">
        <v>0</v>
      </c>
      <c r="G71" s="74">
        <v>71349</v>
      </c>
      <c r="H71" s="74">
        <v>0</v>
      </c>
      <c r="J71" s="81"/>
      <c r="K71" s="81"/>
      <c r="L71" s="78"/>
    </row>
    <row r="72" spans="1:12" ht="15.75" customHeight="1">
      <c r="A72" s="42"/>
      <c r="B72" s="41" t="s">
        <v>72</v>
      </c>
      <c r="C72" s="74">
        <f>'二月'!F72</f>
        <v>0</v>
      </c>
      <c r="D72" s="74">
        <v>15</v>
      </c>
      <c r="E72" s="74">
        <v>0</v>
      </c>
      <c r="F72" s="74">
        <v>0</v>
      </c>
      <c r="G72" s="74">
        <v>90979</v>
      </c>
      <c r="H72" s="74">
        <v>0</v>
      </c>
      <c r="J72" s="81"/>
      <c r="K72" s="81"/>
      <c r="L72" s="78"/>
    </row>
    <row r="73" spans="1:12" ht="15.75" customHeight="1">
      <c r="A73" s="42"/>
      <c r="B73" s="41" t="s">
        <v>73</v>
      </c>
      <c r="C73" s="74">
        <f>'二月'!F73</f>
        <v>0</v>
      </c>
      <c r="D73" s="74">
        <v>15</v>
      </c>
      <c r="E73" s="74">
        <v>0</v>
      </c>
      <c r="F73" s="74">
        <v>0</v>
      </c>
      <c r="G73" s="74">
        <v>37932</v>
      </c>
      <c r="H73" s="74">
        <v>0</v>
      </c>
      <c r="J73" s="81"/>
      <c r="K73" s="81"/>
      <c r="L73" s="78"/>
    </row>
    <row r="74" spans="1:12" ht="15.75" customHeight="1">
      <c r="A74" s="42"/>
      <c r="B74" s="41" t="s">
        <v>74</v>
      </c>
      <c r="C74" s="74">
        <f>'二月'!F74</f>
        <v>0</v>
      </c>
      <c r="D74" s="74">
        <v>2</v>
      </c>
      <c r="E74" s="74">
        <v>1</v>
      </c>
      <c r="F74" s="74">
        <v>0</v>
      </c>
      <c r="G74" s="74">
        <v>87374</v>
      </c>
      <c r="H74" s="74">
        <v>0</v>
      </c>
      <c r="J74" s="81"/>
      <c r="K74" s="81"/>
      <c r="L74" s="78"/>
    </row>
    <row r="75" spans="1:12" ht="15.75" customHeight="1">
      <c r="A75" s="42"/>
      <c r="B75" s="41" t="s">
        <v>102</v>
      </c>
      <c r="C75" s="74">
        <f>'二月'!F75</f>
        <v>0</v>
      </c>
      <c r="D75" s="74">
        <v>0</v>
      </c>
      <c r="E75" s="74">
        <v>0</v>
      </c>
      <c r="F75" s="74">
        <v>0</v>
      </c>
      <c r="G75" s="74">
        <v>95083</v>
      </c>
      <c r="H75" s="74">
        <v>0</v>
      </c>
      <c r="J75" s="81"/>
      <c r="K75" s="81"/>
      <c r="L75" s="78"/>
    </row>
    <row r="76" spans="1:12" ht="15.75" customHeight="1">
      <c r="A76" s="43"/>
      <c r="B76" s="41" t="s">
        <v>103</v>
      </c>
      <c r="C76" s="74">
        <f>'二月'!F76</f>
        <v>0</v>
      </c>
      <c r="D76" s="74">
        <v>25</v>
      </c>
      <c r="E76" s="74">
        <v>24</v>
      </c>
      <c r="F76" s="74">
        <f>C76+D76-E76</f>
        <v>1</v>
      </c>
      <c r="G76" s="74">
        <v>83126</v>
      </c>
      <c r="H76" s="74">
        <v>0</v>
      </c>
      <c r="J76" s="81"/>
      <c r="K76" s="81"/>
      <c r="L76" s="78"/>
    </row>
    <row r="77" spans="1:12" ht="15.75" customHeight="1">
      <c r="A77" s="40" t="s">
        <v>75</v>
      </c>
      <c r="B77" s="41" t="s">
        <v>16</v>
      </c>
      <c r="C77" s="74">
        <f>'二月'!F77</f>
        <v>518480</v>
      </c>
      <c r="D77" s="74">
        <v>182</v>
      </c>
      <c r="E77" s="74">
        <v>30</v>
      </c>
      <c r="F77" s="74">
        <f>C77+D77-E77</f>
        <v>518632</v>
      </c>
      <c r="G77" s="74">
        <v>539064</v>
      </c>
      <c r="H77" s="74">
        <f>F77-G77</f>
        <v>-20432</v>
      </c>
      <c r="J77" s="81"/>
      <c r="K77" s="81"/>
      <c r="L77" s="78"/>
    </row>
    <row r="78" spans="1:12" ht="15.75" customHeight="1">
      <c r="A78" s="42"/>
      <c r="B78" s="41" t="s">
        <v>76</v>
      </c>
      <c r="C78" s="74">
        <f>'二月'!F78</f>
        <v>0</v>
      </c>
      <c r="D78" s="74">
        <v>1</v>
      </c>
      <c r="E78" s="74">
        <v>0</v>
      </c>
      <c r="F78" s="74">
        <f>C78+D78-E78</f>
        <v>1</v>
      </c>
      <c r="G78" s="74">
        <v>11302</v>
      </c>
      <c r="H78" s="74">
        <v>0</v>
      </c>
      <c r="J78" s="80"/>
      <c r="K78" s="80"/>
      <c r="L78" s="78"/>
    </row>
    <row r="79" spans="1:12" ht="15.75" customHeight="1">
      <c r="A79" s="42"/>
      <c r="B79" s="41" t="s">
        <v>77</v>
      </c>
      <c r="C79" s="74">
        <f>'二月'!F79</f>
        <v>0</v>
      </c>
      <c r="D79" s="74">
        <v>3</v>
      </c>
      <c r="E79" s="74">
        <v>0</v>
      </c>
      <c r="F79" s="74">
        <v>0</v>
      </c>
      <c r="G79" s="74">
        <v>40067</v>
      </c>
      <c r="H79" s="74">
        <v>0</v>
      </c>
      <c r="J79" s="78"/>
      <c r="K79" s="78"/>
      <c r="L79" s="78"/>
    </row>
    <row r="80" spans="1:12" ht="15.75" customHeight="1">
      <c r="A80" s="42"/>
      <c r="B80" s="41" t="s">
        <v>78</v>
      </c>
      <c r="C80" s="74">
        <f>'二月'!F80</f>
        <v>0</v>
      </c>
      <c r="D80" s="74">
        <v>14</v>
      </c>
      <c r="E80" s="74">
        <v>3</v>
      </c>
      <c r="F80" s="74">
        <v>0</v>
      </c>
      <c r="G80" s="74">
        <v>66486</v>
      </c>
      <c r="H80" s="74">
        <v>0</v>
      </c>
      <c r="J80" s="78"/>
      <c r="K80" s="78"/>
      <c r="L80" s="78"/>
    </row>
    <row r="81" spans="1:8" ht="15.75" customHeight="1">
      <c r="A81" s="42"/>
      <c r="B81" s="41" t="s">
        <v>79</v>
      </c>
      <c r="C81" s="74">
        <f>'二月'!F81</f>
        <v>0</v>
      </c>
      <c r="D81" s="74">
        <v>71</v>
      </c>
      <c r="E81" s="74">
        <v>0</v>
      </c>
      <c r="F81" s="74">
        <v>0</v>
      </c>
      <c r="G81" s="74">
        <v>54386</v>
      </c>
      <c r="H81" s="74">
        <v>0</v>
      </c>
    </row>
    <row r="82" spans="1:8" ht="15.75" customHeight="1">
      <c r="A82" s="42"/>
      <c r="B82" s="41" t="s">
        <v>80</v>
      </c>
      <c r="C82" s="74">
        <f>'二月'!F82</f>
        <v>0</v>
      </c>
      <c r="D82" s="74">
        <v>16</v>
      </c>
      <c r="E82" s="74">
        <v>0</v>
      </c>
      <c r="F82" s="74">
        <v>0</v>
      </c>
      <c r="G82" s="74">
        <v>123532</v>
      </c>
      <c r="H82" s="74">
        <v>0</v>
      </c>
    </row>
    <row r="83" spans="1:8" ht="15.75" customHeight="1">
      <c r="A83" s="42"/>
      <c r="B83" s="41" t="s">
        <v>81</v>
      </c>
      <c r="C83" s="74">
        <f>'二月'!F83</f>
        <v>0</v>
      </c>
      <c r="D83" s="74">
        <v>2</v>
      </c>
      <c r="E83" s="74">
        <v>24</v>
      </c>
      <c r="F83" s="74">
        <v>0</v>
      </c>
      <c r="G83" s="74">
        <v>22739</v>
      </c>
      <c r="H83" s="74">
        <v>0</v>
      </c>
    </row>
    <row r="84" spans="1:8" ht="15.75" customHeight="1">
      <c r="A84" s="42"/>
      <c r="B84" s="41" t="s">
        <v>82</v>
      </c>
      <c r="C84" s="74">
        <f>'二月'!F84</f>
        <v>0</v>
      </c>
      <c r="D84" s="74">
        <v>0</v>
      </c>
      <c r="E84" s="74">
        <v>1</v>
      </c>
      <c r="F84" s="74">
        <v>0</v>
      </c>
      <c r="G84" s="74">
        <v>12151</v>
      </c>
      <c r="H84" s="74">
        <v>0</v>
      </c>
    </row>
    <row r="85" spans="1:8" ht="15.75" customHeight="1">
      <c r="A85" s="42"/>
      <c r="B85" s="41" t="s">
        <v>83</v>
      </c>
      <c r="C85" s="74">
        <f>'二月'!F85</f>
        <v>0</v>
      </c>
      <c r="D85" s="74">
        <v>8</v>
      </c>
      <c r="E85" s="74">
        <v>0</v>
      </c>
      <c r="F85" s="74">
        <v>0</v>
      </c>
      <c r="G85" s="74">
        <v>68876</v>
      </c>
      <c r="H85" s="74">
        <v>0</v>
      </c>
    </row>
    <row r="86" spans="1:8" ht="15.75" customHeight="1">
      <c r="A86" s="42"/>
      <c r="B86" s="41" t="s">
        <v>84</v>
      </c>
      <c r="C86" s="74">
        <f>'二月'!F86</f>
        <v>0</v>
      </c>
      <c r="D86" s="74">
        <v>12</v>
      </c>
      <c r="E86" s="74">
        <v>2</v>
      </c>
      <c r="F86" s="74">
        <v>0</v>
      </c>
      <c r="G86" s="74">
        <v>70481</v>
      </c>
      <c r="H86" s="74">
        <v>0</v>
      </c>
    </row>
    <row r="87" spans="1:8" ht="15.75" customHeight="1">
      <c r="A87" s="42"/>
      <c r="B87" s="41" t="s">
        <v>85</v>
      </c>
      <c r="C87" s="74">
        <f>'二月'!F87</f>
        <v>0</v>
      </c>
      <c r="D87" s="74">
        <v>0</v>
      </c>
      <c r="E87" s="74">
        <v>0</v>
      </c>
      <c r="F87" s="74">
        <v>0</v>
      </c>
      <c r="G87" s="74">
        <v>10702</v>
      </c>
      <c r="H87" s="74">
        <v>0</v>
      </c>
    </row>
    <row r="88" spans="1:8" ht="15.75" customHeight="1">
      <c r="A88" s="43"/>
      <c r="B88" s="41" t="s">
        <v>86</v>
      </c>
      <c r="C88" s="74">
        <f>'二月'!F88</f>
        <v>0</v>
      </c>
      <c r="D88" s="74">
        <v>55</v>
      </c>
      <c r="E88" s="74">
        <v>0</v>
      </c>
      <c r="F88" s="74">
        <v>0</v>
      </c>
      <c r="G88" s="74">
        <v>58342</v>
      </c>
      <c r="H88" s="74">
        <v>0</v>
      </c>
    </row>
    <row r="89" spans="1:8" ht="15.75" customHeight="1">
      <c r="A89" s="90" t="s">
        <v>87</v>
      </c>
      <c r="B89" s="91"/>
      <c r="C89" s="36"/>
      <c r="D89" s="50" t="s">
        <v>88</v>
      </c>
      <c r="E89" s="50" t="s">
        <v>88</v>
      </c>
      <c r="F89" s="36"/>
      <c r="G89" s="50" t="s">
        <v>89</v>
      </c>
      <c r="H89" s="37"/>
    </row>
    <row r="90" spans="1:8" ht="15.75" customHeight="1">
      <c r="A90" s="90" t="s">
        <v>93</v>
      </c>
      <c r="B90" s="91"/>
      <c r="C90" s="36"/>
      <c r="D90" s="50" t="s">
        <v>91</v>
      </c>
      <c r="E90" s="50" t="s">
        <v>91</v>
      </c>
      <c r="F90" s="36"/>
      <c r="G90" s="50" t="s">
        <v>89</v>
      </c>
      <c r="H90" s="37"/>
    </row>
    <row r="91" spans="1:8" ht="15.75" customHeight="1">
      <c r="A91" s="90" t="s">
        <v>92</v>
      </c>
      <c r="B91" s="91"/>
      <c r="C91" s="36"/>
      <c r="D91" s="50" t="s">
        <v>91</v>
      </c>
      <c r="E91" s="50" t="s">
        <v>91</v>
      </c>
      <c r="F91" s="36"/>
      <c r="G91" s="50" t="s">
        <v>89</v>
      </c>
      <c r="H91" s="37"/>
    </row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7874015748031497" bottom="0.787401574803149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H6" sqref="H6"/>
    </sheetView>
  </sheetViews>
  <sheetFormatPr defaultColWidth="9.00390625" defaultRowHeight="16.5"/>
  <cols>
    <col min="1" max="1" width="7.25390625" style="2" customWidth="1"/>
    <col min="2" max="2" width="9.625" style="2" customWidth="1"/>
    <col min="3" max="3" width="11.125" style="2" customWidth="1"/>
    <col min="4" max="4" width="13.50390625" style="2" customWidth="1"/>
    <col min="5" max="5" width="9.25390625" style="2" customWidth="1"/>
    <col min="6" max="6" width="11.75390625" style="2" customWidth="1"/>
    <col min="7" max="7" width="11.00390625" style="2" customWidth="1"/>
    <col min="8" max="8" width="10.00390625" style="2" customWidth="1"/>
    <col min="9" max="16384" width="9.00390625" style="2" customWidth="1"/>
  </cols>
  <sheetData>
    <row r="1" spans="1:5" s="19" customFormat="1" ht="21" customHeight="1">
      <c r="A1" s="110" t="s">
        <v>110</v>
      </c>
      <c r="B1" s="111"/>
      <c r="C1" s="111"/>
      <c r="D1" s="111"/>
      <c r="E1" s="111"/>
    </row>
    <row r="2" spans="1:8" s="19" customFormat="1" ht="16.5">
      <c r="A2" s="112" t="s">
        <v>123</v>
      </c>
      <c r="B2" s="113"/>
      <c r="C2" s="113"/>
      <c r="D2" s="113"/>
      <c r="E2" s="113"/>
      <c r="H2" s="21" t="s">
        <v>104</v>
      </c>
    </row>
    <row r="3" spans="1:8" s="19" customFormat="1" ht="15.75" customHeight="1">
      <c r="A3" s="114" t="s">
        <v>109</v>
      </c>
      <c r="B3" s="115"/>
      <c r="C3" s="52" t="s">
        <v>94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s="19" customFormat="1" ht="15.75" customHeight="1">
      <c r="A4" s="116"/>
      <c r="B4" s="117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133</v>
      </c>
    </row>
    <row r="5" spans="1:8" s="19" customFormat="1" ht="15.75" customHeight="1">
      <c r="A5" s="118"/>
      <c r="B5" s="119"/>
      <c r="C5" s="56" t="s">
        <v>95</v>
      </c>
      <c r="D5" s="33" t="s">
        <v>8</v>
      </c>
      <c r="E5" s="57" t="s">
        <v>9</v>
      </c>
      <c r="F5" s="33" t="s">
        <v>10</v>
      </c>
      <c r="G5" s="57" t="s">
        <v>11</v>
      </c>
      <c r="H5" s="33" t="s">
        <v>12</v>
      </c>
    </row>
    <row r="6" spans="1:8" s="19" customFormat="1" ht="15.75" customHeight="1">
      <c r="A6" s="58" t="s">
        <v>13</v>
      </c>
      <c r="B6" s="47"/>
      <c r="C6" s="74">
        <f>'三月'!F6</f>
        <v>7229394</v>
      </c>
      <c r="D6" s="74">
        <f>D7+D64+D77</f>
        <v>6362</v>
      </c>
      <c r="E6" s="74">
        <f>E7+E64+E77</f>
        <v>215</v>
      </c>
      <c r="F6" s="74">
        <f>C6+D6-E6</f>
        <v>7235541</v>
      </c>
      <c r="G6" s="74">
        <f>G7+G64+G77</f>
        <v>7184185</v>
      </c>
      <c r="H6" s="74">
        <f>F6-G6</f>
        <v>51356</v>
      </c>
    </row>
    <row r="7" spans="1:8" s="19" customFormat="1" ht="15.75" customHeight="1">
      <c r="A7" s="59"/>
      <c r="B7" s="60" t="s">
        <v>14</v>
      </c>
      <c r="C7" s="74">
        <f>'三月'!F7</f>
        <v>5867415</v>
      </c>
      <c r="D7" s="74">
        <f>D8+D12+D19+D23+D24+D25+D27+D31+D33+D35+D37+D39+D40+D41+D48+D51+D54+D56+D58+D60+D62</f>
        <v>5690</v>
      </c>
      <c r="E7" s="74">
        <f>E8+E12+E19+E23+E24+E25+E27+E31+E33+E35+E37+E39+E40+E41+E48+E51+E54+E56+E58+E60+E62</f>
        <v>101</v>
      </c>
      <c r="F7" s="74">
        <f aca="true" t="shared" si="0" ref="F7:F64">C7+D7-E7</f>
        <v>5873004</v>
      </c>
      <c r="G7" s="74">
        <f>G8+G12+G19+G23+G24+G25+G27+G31+G33+G35+G37+G39+G40+G41+G48+G51+G54+G56+G58+G60+G62</f>
        <v>5720142</v>
      </c>
      <c r="H7" s="74">
        <f>F7-G7</f>
        <v>152862</v>
      </c>
    </row>
    <row r="8" spans="1:8" s="19" customFormat="1" ht="15.75" customHeight="1">
      <c r="A8" s="61" t="s">
        <v>15</v>
      </c>
      <c r="B8" s="62" t="s">
        <v>16</v>
      </c>
      <c r="C8" s="74">
        <f>'三月'!F8</f>
        <v>150485</v>
      </c>
      <c r="D8" s="74">
        <v>21</v>
      </c>
      <c r="E8" s="74">
        <v>3</v>
      </c>
      <c r="F8" s="74">
        <f t="shared" si="0"/>
        <v>150503</v>
      </c>
      <c r="G8" s="74">
        <v>139028</v>
      </c>
      <c r="H8" s="74">
        <f>F8-G8</f>
        <v>11475</v>
      </c>
    </row>
    <row r="9" spans="1:8" s="19" customFormat="1" ht="15.75" customHeight="1">
      <c r="A9" s="63"/>
      <c r="B9" s="62" t="s">
        <v>17</v>
      </c>
      <c r="C9" s="74">
        <f>'三月'!F9</f>
        <v>0</v>
      </c>
      <c r="D9" s="74">
        <v>1</v>
      </c>
      <c r="E9" s="74">
        <v>1</v>
      </c>
      <c r="F9" s="74">
        <f t="shared" si="0"/>
        <v>0</v>
      </c>
      <c r="G9" s="74">
        <v>18692</v>
      </c>
      <c r="H9" s="74">
        <v>0</v>
      </c>
    </row>
    <row r="10" spans="1:8" s="19" customFormat="1" ht="15.75" customHeight="1">
      <c r="A10" s="63"/>
      <c r="B10" s="62" t="s">
        <v>18</v>
      </c>
      <c r="C10" s="74">
        <f>'三月'!F10</f>
        <v>0</v>
      </c>
      <c r="D10" s="74">
        <v>4</v>
      </c>
      <c r="E10" s="74">
        <v>0</v>
      </c>
      <c r="F10" s="74">
        <f t="shared" si="0"/>
        <v>4</v>
      </c>
      <c r="G10" s="74">
        <v>21287</v>
      </c>
      <c r="H10" s="74">
        <v>0</v>
      </c>
    </row>
    <row r="11" spans="1:11" s="19" customFormat="1" ht="15.75" customHeight="1">
      <c r="A11" s="64"/>
      <c r="B11" s="62" t="s">
        <v>19</v>
      </c>
      <c r="C11" s="74">
        <f>'三月'!F11</f>
        <v>0</v>
      </c>
      <c r="D11" s="74">
        <v>0</v>
      </c>
      <c r="E11" s="74">
        <v>0</v>
      </c>
      <c r="F11" s="74">
        <v>0</v>
      </c>
      <c r="G11" s="74">
        <v>18959</v>
      </c>
      <c r="H11" s="74">
        <v>0</v>
      </c>
      <c r="J11" s="82"/>
      <c r="K11" s="82"/>
    </row>
    <row r="12" spans="1:11" s="19" customFormat="1" ht="15.75" customHeight="1">
      <c r="A12" s="65" t="s">
        <v>20</v>
      </c>
      <c r="B12" s="62" t="s">
        <v>21</v>
      </c>
      <c r="C12" s="74">
        <f>'三月'!F12</f>
        <v>1310802</v>
      </c>
      <c r="D12" s="74">
        <v>418</v>
      </c>
      <c r="E12" s="74">
        <v>54</v>
      </c>
      <c r="F12" s="74">
        <f t="shared" si="0"/>
        <v>1311166</v>
      </c>
      <c r="G12" s="74">
        <v>1248881</v>
      </c>
      <c r="H12" s="74">
        <f>F12-G12</f>
        <v>62285</v>
      </c>
      <c r="J12" s="82"/>
      <c r="K12" s="82"/>
    </row>
    <row r="13" spans="1:11" s="19" customFormat="1" ht="15.75" customHeight="1">
      <c r="A13" s="66"/>
      <c r="B13" s="62" t="s">
        <v>22</v>
      </c>
      <c r="C13" s="74">
        <f>'三月'!F13</f>
        <v>0</v>
      </c>
      <c r="D13" s="74">
        <v>110</v>
      </c>
      <c r="E13" s="74">
        <v>15</v>
      </c>
      <c r="F13" s="74">
        <v>0</v>
      </c>
      <c r="G13" s="74">
        <v>175208</v>
      </c>
      <c r="H13" s="74">
        <v>0</v>
      </c>
      <c r="J13" s="81"/>
      <c r="K13" s="81"/>
    </row>
    <row r="14" spans="1:11" s="19" customFormat="1" ht="15.75" customHeight="1">
      <c r="A14" s="66"/>
      <c r="B14" s="62" t="s">
        <v>23</v>
      </c>
      <c r="C14" s="74">
        <f>'三月'!F14</f>
        <v>0</v>
      </c>
      <c r="D14" s="74">
        <v>0</v>
      </c>
      <c r="E14" s="74">
        <v>13</v>
      </c>
      <c r="F14" s="74">
        <v>0</v>
      </c>
      <c r="G14" s="74">
        <v>126929</v>
      </c>
      <c r="H14" s="74">
        <v>0</v>
      </c>
      <c r="J14" s="81"/>
      <c r="K14" s="81"/>
    </row>
    <row r="15" spans="1:11" s="19" customFormat="1" ht="15.75" customHeight="1">
      <c r="A15" s="66"/>
      <c r="B15" s="62" t="s">
        <v>24</v>
      </c>
      <c r="C15" s="74">
        <f>'三月'!F15</f>
        <v>0</v>
      </c>
      <c r="D15" s="74">
        <v>44</v>
      </c>
      <c r="E15" s="74">
        <v>12</v>
      </c>
      <c r="F15" s="74">
        <v>0</v>
      </c>
      <c r="G15" s="74">
        <v>142778</v>
      </c>
      <c r="H15" s="74">
        <v>0</v>
      </c>
      <c r="J15" s="81"/>
      <c r="K15" s="81"/>
    </row>
    <row r="16" spans="1:11" s="19" customFormat="1" ht="15.75" customHeight="1">
      <c r="A16" s="66"/>
      <c r="B16" s="62" t="s">
        <v>25</v>
      </c>
      <c r="C16" s="74">
        <f>'三月'!F16</f>
        <v>0</v>
      </c>
      <c r="D16" s="74">
        <v>58</v>
      </c>
      <c r="E16" s="74">
        <v>0</v>
      </c>
      <c r="F16" s="74">
        <v>0</v>
      </c>
      <c r="G16" s="74">
        <v>85438</v>
      </c>
      <c r="H16" s="74">
        <v>0</v>
      </c>
      <c r="J16" s="81"/>
      <c r="K16" s="81"/>
    </row>
    <row r="17" spans="1:11" s="19" customFormat="1" ht="15.75" customHeight="1">
      <c r="A17" s="66"/>
      <c r="B17" s="62" t="s">
        <v>26</v>
      </c>
      <c r="C17" s="74">
        <f>'三月'!F17</f>
        <v>0</v>
      </c>
      <c r="D17" s="74">
        <v>0</v>
      </c>
      <c r="E17" s="74">
        <v>14</v>
      </c>
      <c r="F17" s="74">
        <v>0</v>
      </c>
      <c r="G17" s="74">
        <v>106791</v>
      </c>
      <c r="H17" s="74">
        <v>0</v>
      </c>
      <c r="J17" s="81"/>
      <c r="K17" s="81"/>
    </row>
    <row r="18" spans="1:11" s="19" customFormat="1" ht="15.75" customHeight="1">
      <c r="A18" s="66"/>
      <c r="B18" s="62" t="s">
        <v>27</v>
      </c>
      <c r="C18" s="74">
        <f>'三月'!F18</f>
        <v>126</v>
      </c>
      <c r="D18" s="74">
        <v>206</v>
      </c>
      <c r="E18" s="74">
        <v>0</v>
      </c>
      <c r="F18" s="74">
        <f t="shared" si="0"/>
        <v>332</v>
      </c>
      <c r="G18" s="74">
        <v>122722</v>
      </c>
      <c r="H18" s="74">
        <v>0</v>
      </c>
      <c r="J18" s="81"/>
      <c r="K18" s="81"/>
    </row>
    <row r="19" spans="1:11" s="19" customFormat="1" ht="15.75" customHeight="1">
      <c r="A19" s="61" t="s">
        <v>28</v>
      </c>
      <c r="B19" s="62" t="s">
        <v>21</v>
      </c>
      <c r="C19" s="74">
        <f>'三月'!F19</f>
        <v>624229</v>
      </c>
      <c r="D19" s="74">
        <v>1184</v>
      </c>
      <c r="E19" s="74">
        <v>0</v>
      </c>
      <c r="F19" s="74">
        <f t="shared" si="0"/>
        <v>625413</v>
      </c>
      <c r="G19" s="74">
        <v>578733</v>
      </c>
      <c r="H19" s="74">
        <f>F19-G19</f>
        <v>46680</v>
      </c>
      <c r="J19" s="82"/>
      <c r="K19" s="82"/>
    </row>
    <row r="20" spans="1:11" s="19" customFormat="1" ht="15.75" customHeight="1">
      <c r="A20" s="63"/>
      <c r="B20" s="62" t="s">
        <v>29</v>
      </c>
      <c r="C20" s="74">
        <f>'三月'!F20</f>
        <v>0</v>
      </c>
      <c r="D20" s="74"/>
      <c r="E20" s="74"/>
      <c r="F20" s="74">
        <f t="shared" si="0"/>
        <v>0</v>
      </c>
      <c r="G20" s="74">
        <v>123389</v>
      </c>
      <c r="H20" s="74">
        <v>0</v>
      </c>
      <c r="J20" s="82"/>
      <c r="K20" s="82"/>
    </row>
    <row r="21" spans="1:11" s="19" customFormat="1" ht="15.75" customHeight="1">
      <c r="A21" s="63"/>
      <c r="B21" s="62" t="s">
        <v>30</v>
      </c>
      <c r="C21" s="74">
        <f>'三月'!F21</f>
        <v>0</v>
      </c>
      <c r="D21" s="74"/>
      <c r="E21" s="74"/>
      <c r="F21" s="74">
        <f t="shared" si="0"/>
        <v>0</v>
      </c>
      <c r="G21" s="74">
        <v>110067</v>
      </c>
      <c r="H21" s="74">
        <v>0</v>
      </c>
      <c r="J21" s="82"/>
      <c r="K21" s="82"/>
    </row>
    <row r="22" spans="1:11" s="19" customFormat="1" ht="15.75" customHeight="1">
      <c r="A22" s="64"/>
      <c r="B22" s="62" t="s">
        <v>31</v>
      </c>
      <c r="C22" s="74">
        <f>'三月'!F22</f>
        <v>0</v>
      </c>
      <c r="D22" s="74"/>
      <c r="E22" s="74"/>
      <c r="F22" s="74">
        <f t="shared" si="0"/>
        <v>0</v>
      </c>
      <c r="G22" s="74">
        <v>40821</v>
      </c>
      <c r="H22" s="74">
        <v>0</v>
      </c>
      <c r="J22" s="82"/>
      <c r="K22" s="82"/>
    </row>
    <row r="23" spans="1:11" s="19" customFormat="1" ht="15.75" customHeight="1">
      <c r="A23" s="65" t="s">
        <v>32</v>
      </c>
      <c r="B23" s="62" t="s">
        <v>32</v>
      </c>
      <c r="C23" s="74">
        <f>'三月'!F23</f>
        <v>131381</v>
      </c>
      <c r="D23" s="74">
        <v>1252</v>
      </c>
      <c r="E23" s="74">
        <v>4</v>
      </c>
      <c r="F23" s="74">
        <f t="shared" si="0"/>
        <v>132629</v>
      </c>
      <c r="G23" s="74">
        <v>123901</v>
      </c>
      <c r="H23" s="74">
        <f>F23-G23</f>
        <v>8728</v>
      </c>
      <c r="J23" s="82"/>
      <c r="K23" s="82"/>
    </row>
    <row r="24" spans="1:8" s="19" customFormat="1" ht="15.75" customHeight="1">
      <c r="A24" s="62" t="s">
        <v>33</v>
      </c>
      <c r="B24" s="62" t="s">
        <v>33</v>
      </c>
      <c r="C24" s="74">
        <f>'三月'!F24</f>
        <v>129836</v>
      </c>
      <c r="D24" s="74">
        <v>385</v>
      </c>
      <c r="E24" s="74">
        <v>3</v>
      </c>
      <c r="F24" s="74">
        <f t="shared" si="0"/>
        <v>130218</v>
      </c>
      <c r="G24" s="74">
        <v>133690</v>
      </c>
      <c r="H24" s="74">
        <f>F24-G24</f>
        <v>-3472</v>
      </c>
    </row>
    <row r="25" spans="1:8" s="19" customFormat="1" ht="15.75" customHeight="1">
      <c r="A25" s="65" t="s">
        <v>34</v>
      </c>
      <c r="B25" s="62" t="s">
        <v>21</v>
      </c>
      <c r="C25" s="74">
        <f>'三月'!F25</f>
        <v>149445</v>
      </c>
      <c r="D25" s="74">
        <v>105</v>
      </c>
      <c r="E25" s="74">
        <v>0</v>
      </c>
      <c r="F25" s="74">
        <f t="shared" si="0"/>
        <v>149550</v>
      </c>
      <c r="G25" s="74">
        <v>156419</v>
      </c>
      <c r="H25" s="74">
        <f>F25-G25</f>
        <v>-6869</v>
      </c>
    </row>
    <row r="26" spans="1:8" s="19" customFormat="1" ht="15.75" customHeight="1">
      <c r="A26" s="66"/>
      <c r="B26" s="62" t="s">
        <v>35</v>
      </c>
      <c r="C26" s="74">
        <f>'三月'!F26</f>
        <v>0</v>
      </c>
      <c r="D26" s="74"/>
      <c r="E26" s="74"/>
      <c r="F26" s="74">
        <f t="shared" si="0"/>
        <v>0</v>
      </c>
      <c r="G26" s="74">
        <v>26984</v>
      </c>
      <c r="H26" s="74"/>
    </row>
    <row r="27" spans="1:8" s="19" customFormat="1" ht="15.75" customHeight="1">
      <c r="A27" s="61" t="s">
        <v>36</v>
      </c>
      <c r="B27" s="62" t="s">
        <v>16</v>
      </c>
      <c r="C27" s="74">
        <f>'三月'!F27</f>
        <v>408650</v>
      </c>
      <c r="D27" s="74">
        <v>178</v>
      </c>
      <c r="E27" s="74">
        <v>6</v>
      </c>
      <c r="F27" s="74">
        <f t="shared" si="0"/>
        <v>408822</v>
      </c>
      <c r="G27" s="74">
        <v>342111</v>
      </c>
      <c r="H27" s="74">
        <f>F27-G27</f>
        <v>66711</v>
      </c>
    </row>
    <row r="28" spans="1:8" s="19" customFormat="1" ht="15.75" customHeight="1">
      <c r="A28" s="63"/>
      <c r="B28" s="62" t="s">
        <v>37</v>
      </c>
      <c r="C28" s="74">
        <f>'三月'!F28</f>
        <v>0</v>
      </c>
      <c r="D28" s="74"/>
      <c r="E28" s="74"/>
      <c r="F28" s="74">
        <f t="shared" si="0"/>
        <v>0</v>
      </c>
      <c r="G28" s="74">
        <v>74186</v>
      </c>
      <c r="H28" s="74">
        <v>0</v>
      </c>
    </row>
    <row r="29" spans="1:8" s="19" customFormat="1" ht="15.75" customHeight="1">
      <c r="A29" s="63"/>
      <c r="B29" s="62" t="s">
        <v>38</v>
      </c>
      <c r="C29" s="74">
        <f>'三月'!F29</f>
        <v>0</v>
      </c>
      <c r="D29" s="74"/>
      <c r="E29" s="74"/>
      <c r="F29" s="74">
        <f t="shared" si="0"/>
        <v>0</v>
      </c>
      <c r="G29" s="74">
        <v>8314</v>
      </c>
      <c r="H29" s="74">
        <v>0</v>
      </c>
    </row>
    <row r="30" spans="1:8" s="19" customFormat="1" ht="15.75" customHeight="1">
      <c r="A30" s="64"/>
      <c r="B30" s="62" t="s">
        <v>39</v>
      </c>
      <c r="C30" s="74">
        <f>'三月'!F30</f>
        <v>0</v>
      </c>
      <c r="D30" s="74"/>
      <c r="E30" s="74"/>
      <c r="F30" s="74">
        <f t="shared" si="0"/>
        <v>0</v>
      </c>
      <c r="G30" s="74">
        <v>44897</v>
      </c>
      <c r="H30" s="74">
        <v>0</v>
      </c>
    </row>
    <row r="31" spans="1:8" s="19" customFormat="1" ht="15.75" customHeight="1">
      <c r="A31" s="61" t="s">
        <v>40</v>
      </c>
      <c r="B31" s="62" t="s">
        <v>21</v>
      </c>
      <c r="C31" s="74">
        <f>'三月'!F31</f>
        <v>430537</v>
      </c>
      <c r="D31" s="75">
        <v>541</v>
      </c>
      <c r="E31" s="74">
        <v>0</v>
      </c>
      <c r="F31" s="74">
        <f t="shared" si="0"/>
        <v>431078</v>
      </c>
      <c r="G31" s="74">
        <v>424821</v>
      </c>
      <c r="H31" s="74">
        <f>F31-G31</f>
        <v>6257</v>
      </c>
    </row>
    <row r="32" spans="1:8" s="19" customFormat="1" ht="15.75" customHeight="1">
      <c r="A32" s="64"/>
      <c r="B32" s="62" t="s">
        <v>41</v>
      </c>
      <c r="C32" s="74">
        <f>'三月'!F32</f>
        <v>0</v>
      </c>
      <c r="D32" s="74"/>
      <c r="E32" s="74"/>
      <c r="F32" s="74">
        <f t="shared" si="0"/>
        <v>0</v>
      </c>
      <c r="G32" s="74">
        <v>45336</v>
      </c>
      <c r="H32" s="74">
        <v>0</v>
      </c>
    </row>
    <row r="33" spans="1:8" s="19" customFormat="1" ht="15.75" customHeight="1">
      <c r="A33" s="65" t="s">
        <v>42</v>
      </c>
      <c r="B33" s="62" t="s">
        <v>21</v>
      </c>
      <c r="C33" s="74">
        <f>'三月'!F33</f>
        <v>362585</v>
      </c>
      <c r="D33" s="74">
        <v>91</v>
      </c>
      <c r="E33" s="74">
        <v>2</v>
      </c>
      <c r="F33" s="74">
        <f t="shared" si="0"/>
        <v>362674</v>
      </c>
      <c r="G33" s="74">
        <v>337856</v>
      </c>
      <c r="H33" s="74">
        <f>F33-G33</f>
        <v>24818</v>
      </c>
    </row>
    <row r="34" spans="1:8" s="19" customFormat="1" ht="15.75" customHeight="1">
      <c r="A34" s="66"/>
      <c r="B34" s="62" t="s">
        <v>43</v>
      </c>
      <c r="C34" s="74">
        <f>'三月'!F34</f>
        <v>0</v>
      </c>
      <c r="D34" s="74"/>
      <c r="E34" s="74"/>
      <c r="F34" s="74">
        <f t="shared" si="0"/>
        <v>0</v>
      </c>
      <c r="G34" s="74">
        <v>65994</v>
      </c>
      <c r="H34" s="74">
        <v>0</v>
      </c>
    </row>
    <row r="35" spans="1:8" s="19" customFormat="1" ht="15.75" customHeight="1">
      <c r="A35" s="61" t="s">
        <v>44</v>
      </c>
      <c r="B35" s="62" t="s">
        <v>21</v>
      </c>
      <c r="C35" s="74">
        <f>'三月'!F35</f>
        <v>151670</v>
      </c>
      <c r="D35" s="74">
        <v>27</v>
      </c>
      <c r="E35" s="74">
        <v>1</v>
      </c>
      <c r="F35" s="74">
        <f t="shared" si="0"/>
        <v>151696</v>
      </c>
      <c r="G35" s="74">
        <v>159685</v>
      </c>
      <c r="H35" s="74">
        <f>F35-G35</f>
        <v>-7989</v>
      </c>
    </row>
    <row r="36" spans="1:8" s="19" customFormat="1" ht="15.75" customHeight="1">
      <c r="A36" s="64"/>
      <c r="B36" s="62" t="s">
        <v>45</v>
      </c>
      <c r="C36" s="74">
        <f>'三月'!F36</f>
        <v>0</v>
      </c>
      <c r="D36" s="74"/>
      <c r="E36" s="74"/>
      <c r="F36" s="74">
        <f t="shared" si="0"/>
        <v>0</v>
      </c>
      <c r="G36" s="74">
        <v>31196</v>
      </c>
      <c r="H36" s="74">
        <v>0</v>
      </c>
    </row>
    <row r="37" spans="1:8" s="19" customFormat="1" ht="15.75" customHeight="1">
      <c r="A37" s="61" t="s">
        <v>46</v>
      </c>
      <c r="B37" s="62" t="s">
        <v>21</v>
      </c>
      <c r="C37" s="74">
        <f>'三月'!F37</f>
        <v>189540</v>
      </c>
      <c r="D37" s="74">
        <v>84</v>
      </c>
      <c r="E37" s="74">
        <v>0</v>
      </c>
      <c r="F37" s="74">
        <f t="shared" si="0"/>
        <v>189624</v>
      </c>
      <c r="G37" s="74">
        <v>211495</v>
      </c>
      <c r="H37" s="74">
        <f>F37-G37</f>
        <v>-21871</v>
      </c>
    </row>
    <row r="38" spans="1:8" s="19" customFormat="1" ht="15.75" customHeight="1">
      <c r="A38" s="64"/>
      <c r="B38" s="62" t="s">
        <v>47</v>
      </c>
      <c r="C38" s="74">
        <f>'三月'!F38</f>
        <v>0</v>
      </c>
      <c r="D38" s="74"/>
      <c r="E38" s="74"/>
      <c r="F38" s="74">
        <f t="shared" si="0"/>
        <v>0</v>
      </c>
      <c r="G38" s="74">
        <v>30884</v>
      </c>
      <c r="H38" s="74">
        <v>0</v>
      </c>
    </row>
    <row r="39" spans="1:8" s="19" customFormat="1" ht="15.75" customHeight="1">
      <c r="A39" s="62" t="s">
        <v>48</v>
      </c>
      <c r="B39" s="62" t="s">
        <v>48</v>
      </c>
      <c r="C39" s="74">
        <f>'三月'!F39</f>
        <v>93514</v>
      </c>
      <c r="D39" s="74">
        <v>41</v>
      </c>
      <c r="E39" s="74">
        <v>3</v>
      </c>
      <c r="F39" s="74">
        <f t="shared" si="0"/>
        <v>93552</v>
      </c>
      <c r="G39" s="74">
        <v>86843</v>
      </c>
      <c r="H39" s="74">
        <f>F39-G39</f>
        <v>6709</v>
      </c>
    </row>
    <row r="40" spans="1:8" s="19" customFormat="1" ht="15.75" customHeight="1">
      <c r="A40" s="62" t="s">
        <v>49</v>
      </c>
      <c r="B40" s="62" t="s">
        <v>21</v>
      </c>
      <c r="C40" s="74">
        <f>'三月'!F40</f>
        <v>155944</v>
      </c>
      <c r="D40" s="74">
        <v>49</v>
      </c>
      <c r="E40" s="74">
        <v>3</v>
      </c>
      <c r="F40" s="74">
        <f t="shared" si="0"/>
        <v>155990</v>
      </c>
      <c r="G40" s="74">
        <v>163423</v>
      </c>
      <c r="H40" s="74">
        <f>F40-G40</f>
        <v>-7433</v>
      </c>
    </row>
    <row r="41" spans="1:8" s="19" customFormat="1" ht="15.75" customHeight="1">
      <c r="A41" s="61" t="s">
        <v>50</v>
      </c>
      <c r="B41" s="62" t="s">
        <v>16</v>
      </c>
      <c r="C41" s="74">
        <f>'三月'!F41</f>
        <v>256921</v>
      </c>
      <c r="D41" s="74">
        <v>322</v>
      </c>
      <c r="E41" s="74">
        <v>8</v>
      </c>
      <c r="F41" s="74">
        <f t="shared" si="0"/>
        <v>257235</v>
      </c>
      <c r="G41" s="74">
        <v>248512</v>
      </c>
      <c r="H41" s="74">
        <f>F41-G41</f>
        <v>8723</v>
      </c>
    </row>
    <row r="42" spans="1:8" s="19" customFormat="1" ht="15.75" customHeight="1">
      <c r="A42" s="63"/>
      <c r="B42" s="62" t="s">
        <v>51</v>
      </c>
      <c r="C42" s="74">
        <f>'三月'!F42</f>
        <v>0</v>
      </c>
      <c r="D42" s="74"/>
      <c r="E42" s="74"/>
      <c r="F42" s="74">
        <f t="shared" si="0"/>
        <v>0</v>
      </c>
      <c r="G42" s="74">
        <v>43005</v>
      </c>
      <c r="H42" s="74">
        <v>0</v>
      </c>
    </row>
    <row r="43" spans="1:8" s="19" customFormat="1" ht="15.75" customHeight="1">
      <c r="A43" s="63"/>
      <c r="B43" s="62" t="s">
        <v>38</v>
      </c>
      <c r="C43" s="74">
        <f>'三月'!F43</f>
        <v>0</v>
      </c>
      <c r="D43" s="74"/>
      <c r="E43" s="74"/>
      <c r="F43" s="74">
        <f t="shared" si="0"/>
        <v>0</v>
      </c>
      <c r="G43" s="74">
        <v>29783</v>
      </c>
      <c r="H43" s="74">
        <v>0</v>
      </c>
    </row>
    <row r="44" spans="1:8" s="19" customFormat="1" ht="15.75" customHeight="1">
      <c r="A44" s="63"/>
      <c r="B44" s="62" t="s">
        <v>52</v>
      </c>
      <c r="C44" s="74">
        <f>'三月'!F44</f>
        <v>0</v>
      </c>
      <c r="D44" s="74"/>
      <c r="E44" s="74"/>
      <c r="F44" s="74">
        <f t="shared" si="0"/>
        <v>0</v>
      </c>
      <c r="G44" s="74">
        <v>41527</v>
      </c>
      <c r="H44" s="74">
        <v>0</v>
      </c>
    </row>
    <row r="45" spans="1:8" s="19" customFormat="1" ht="15.75" customHeight="1">
      <c r="A45" s="63"/>
      <c r="B45" s="62" t="s">
        <v>53</v>
      </c>
      <c r="C45" s="74">
        <f>'三月'!F45</f>
        <v>0</v>
      </c>
      <c r="D45" s="74"/>
      <c r="E45" s="74"/>
      <c r="F45" s="74">
        <f t="shared" si="0"/>
        <v>0</v>
      </c>
      <c r="G45" s="74">
        <v>66571</v>
      </c>
      <c r="H45" s="74">
        <v>0</v>
      </c>
    </row>
    <row r="46" spans="1:8" s="19" customFormat="1" ht="15.75" customHeight="1">
      <c r="A46" s="63"/>
      <c r="B46" s="62" t="s">
        <v>54</v>
      </c>
      <c r="C46" s="74">
        <f>'三月'!F46</f>
        <v>0</v>
      </c>
      <c r="D46" s="74"/>
      <c r="E46" s="74"/>
      <c r="F46" s="74">
        <f t="shared" si="0"/>
        <v>0</v>
      </c>
      <c r="G46" s="74">
        <v>19576</v>
      </c>
      <c r="H46" s="74">
        <v>0</v>
      </c>
    </row>
    <row r="47" spans="1:8" s="19" customFormat="1" ht="15.75" customHeight="1">
      <c r="A47" s="64"/>
      <c r="B47" s="62" t="s">
        <v>55</v>
      </c>
      <c r="C47" s="74">
        <f>'三月'!F47</f>
        <v>0</v>
      </c>
      <c r="D47" s="74"/>
      <c r="E47" s="74"/>
      <c r="F47" s="74">
        <f t="shared" si="0"/>
        <v>0</v>
      </c>
      <c r="G47" s="74">
        <v>29783</v>
      </c>
      <c r="H47" s="74">
        <v>0</v>
      </c>
    </row>
    <row r="48" spans="1:8" s="19" customFormat="1" ht="15.75" customHeight="1">
      <c r="A48" s="61" t="s">
        <v>56</v>
      </c>
      <c r="B48" s="62" t="s">
        <v>21</v>
      </c>
      <c r="C48" s="74">
        <f>'三月'!F48</f>
        <v>327433</v>
      </c>
      <c r="D48" s="75">
        <v>180</v>
      </c>
      <c r="E48" s="74">
        <v>2</v>
      </c>
      <c r="F48" s="74">
        <f t="shared" si="0"/>
        <v>327611</v>
      </c>
      <c r="G48" s="74">
        <v>342473</v>
      </c>
      <c r="H48" s="74">
        <f>F48-G48</f>
        <v>-14862</v>
      </c>
    </row>
    <row r="49" spans="1:8" s="19" customFormat="1" ht="15.75" customHeight="1">
      <c r="A49" s="63"/>
      <c r="B49" s="62" t="s">
        <v>57</v>
      </c>
      <c r="C49" s="74">
        <f>'三月'!F49</f>
        <v>0</v>
      </c>
      <c r="D49" s="74"/>
      <c r="E49" s="74"/>
      <c r="F49" s="74">
        <f t="shared" si="0"/>
        <v>0</v>
      </c>
      <c r="G49" s="74">
        <v>25202</v>
      </c>
      <c r="H49" s="74">
        <v>0</v>
      </c>
    </row>
    <row r="50" spans="1:8" s="19" customFormat="1" ht="15.75" customHeight="1">
      <c r="A50" s="64"/>
      <c r="B50" s="62" t="s">
        <v>96</v>
      </c>
      <c r="C50" s="74">
        <f>'三月'!F50</f>
        <v>0</v>
      </c>
      <c r="D50" s="74"/>
      <c r="E50" s="74"/>
      <c r="F50" s="74">
        <f t="shared" si="0"/>
        <v>0</v>
      </c>
      <c r="G50" s="74">
        <v>66966</v>
      </c>
      <c r="H50" s="74">
        <v>0</v>
      </c>
    </row>
    <row r="51" spans="1:8" s="19" customFormat="1" ht="15.75" customHeight="1">
      <c r="A51" s="65" t="s">
        <v>58</v>
      </c>
      <c r="B51" s="62" t="s">
        <v>119</v>
      </c>
      <c r="C51" s="74">
        <f>'三月'!F51</f>
        <v>376573</v>
      </c>
      <c r="D51" s="74">
        <v>365</v>
      </c>
      <c r="E51" s="74">
        <v>2</v>
      </c>
      <c r="F51" s="74">
        <f t="shared" si="0"/>
        <v>376936</v>
      </c>
      <c r="G51" s="74">
        <v>400552</v>
      </c>
      <c r="H51" s="74">
        <f>F51-G51</f>
        <v>-23616</v>
      </c>
    </row>
    <row r="52" spans="1:8" s="19" customFormat="1" ht="15.75" customHeight="1">
      <c r="A52" s="66"/>
      <c r="B52" s="62" t="s">
        <v>59</v>
      </c>
      <c r="C52" s="74">
        <f>'三月'!F52</f>
        <v>0</v>
      </c>
      <c r="D52" s="74"/>
      <c r="E52" s="74"/>
      <c r="F52" s="74">
        <f t="shared" si="0"/>
        <v>0</v>
      </c>
      <c r="G52" s="74">
        <v>117030</v>
      </c>
      <c r="H52" s="74">
        <v>0</v>
      </c>
    </row>
    <row r="53" spans="1:8" s="19" customFormat="1" ht="15.75" customHeight="1">
      <c r="A53" s="67"/>
      <c r="B53" s="62" t="s">
        <v>60</v>
      </c>
      <c r="C53" s="74">
        <f>'三月'!F53</f>
        <v>0</v>
      </c>
      <c r="D53" s="74"/>
      <c r="E53" s="74"/>
      <c r="F53" s="74">
        <f t="shared" si="0"/>
        <v>0</v>
      </c>
      <c r="G53" s="74">
        <v>30970</v>
      </c>
      <c r="H53" s="74">
        <v>0</v>
      </c>
    </row>
    <row r="54" spans="1:8" s="19" customFormat="1" ht="15.75" customHeight="1">
      <c r="A54" s="61" t="s">
        <v>61</v>
      </c>
      <c r="B54" s="62" t="s">
        <v>21</v>
      </c>
      <c r="C54" s="74">
        <f>'三月'!F54</f>
        <v>257765</v>
      </c>
      <c r="D54" s="75">
        <v>198</v>
      </c>
      <c r="E54" s="74">
        <v>3</v>
      </c>
      <c r="F54" s="74">
        <f t="shared" si="0"/>
        <v>257960</v>
      </c>
      <c r="G54" s="74">
        <v>260941</v>
      </c>
      <c r="H54" s="74">
        <f>F54-G54</f>
        <v>-2981</v>
      </c>
    </row>
    <row r="55" spans="1:8" s="19" customFormat="1" ht="15.75" customHeight="1">
      <c r="A55" s="64"/>
      <c r="B55" s="62" t="s">
        <v>62</v>
      </c>
      <c r="C55" s="74">
        <f>'三月'!F55</f>
        <v>0</v>
      </c>
      <c r="D55" s="74"/>
      <c r="E55" s="74"/>
      <c r="F55" s="74">
        <f t="shared" si="0"/>
        <v>0</v>
      </c>
      <c r="G55" s="74">
        <v>68826</v>
      </c>
      <c r="H55" s="74">
        <v>0</v>
      </c>
    </row>
    <row r="56" spans="1:8" s="19" customFormat="1" ht="15.75" customHeight="1">
      <c r="A56" s="65" t="s">
        <v>63</v>
      </c>
      <c r="B56" s="62" t="s">
        <v>21</v>
      </c>
      <c r="C56" s="74">
        <f>'三月'!F56</f>
        <v>142834</v>
      </c>
      <c r="D56" s="74">
        <v>126</v>
      </c>
      <c r="E56" s="74">
        <v>3</v>
      </c>
      <c r="F56" s="74">
        <f t="shared" si="0"/>
        <v>142957</v>
      </c>
      <c r="G56" s="74">
        <v>141441</v>
      </c>
      <c r="H56" s="74">
        <f>F56-G56</f>
        <v>1516</v>
      </c>
    </row>
    <row r="57" spans="1:8" s="19" customFormat="1" ht="15.75" customHeight="1">
      <c r="A57" s="66"/>
      <c r="B57" s="62" t="s">
        <v>64</v>
      </c>
      <c r="C57" s="74">
        <f>'三月'!F57</f>
        <v>0</v>
      </c>
      <c r="D57" s="74"/>
      <c r="E57" s="74"/>
      <c r="F57" s="74">
        <f t="shared" si="0"/>
        <v>0</v>
      </c>
      <c r="G57" s="74">
        <v>30388</v>
      </c>
      <c r="H57" s="74">
        <v>0</v>
      </c>
    </row>
    <row r="58" spans="1:8" s="19" customFormat="1" ht="15.75" customHeight="1">
      <c r="A58" s="61" t="s">
        <v>65</v>
      </c>
      <c r="B58" s="62" t="s">
        <v>21</v>
      </c>
      <c r="C58" s="74">
        <f>'三月'!F58</f>
        <v>114632</v>
      </c>
      <c r="D58" s="74">
        <v>83</v>
      </c>
      <c r="E58" s="74">
        <v>3</v>
      </c>
      <c r="F58" s="74">
        <f t="shared" si="0"/>
        <v>114712</v>
      </c>
      <c r="G58" s="74">
        <v>113294</v>
      </c>
      <c r="H58" s="74">
        <f>F58-G58</f>
        <v>1418</v>
      </c>
    </row>
    <row r="59" spans="1:8" s="19" customFormat="1" ht="15.75" customHeight="1">
      <c r="A59" s="64"/>
      <c r="B59" s="62" t="s">
        <v>66</v>
      </c>
      <c r="C59" s="74">
        <f>'三月'!F59</f>
        <v>0</v>
      </c>
      <c r="D59" s="74"/>
      <c r="E59" s="74"/>
      <c r="F59" s="74">
        <f t="shared" si="0"/>
        <v>0</v>
      </c>
      <c r="G59" s="74">
        <v>37484</v>
      </c>
      <c r="H59" s="74">
        <v>0</v>
      </c>
    </row>
    <row r="60" spans="1:8" s="19" customFormat="1" ht="15.75" customHeight="1">
      <c r="A60" s="61" t="s">
        <v>67</v>
      </c>
      <c r="B60" s="62" t="s">
        <v>21</v>
      </c>
      <c r="C60" s="74">
        <f>'三月'!F60</f>
        <v>69538</v>
      </c>
      <c r="D60" s="74">
        <v>25</v>
      </c>
      <c r="E60" s="74">
        <v>0</v>
      </c>
      <c r="F60" s="74">
        <f t="shared" si="0"/>
        <v>69563</v>
      </c>
      <c r="G60" s="74">
        <v>76659</v>
      </c>
      <c r="H60" s="74">
        <f>F60-G60</f>
        <v>-7096</v>
      </c>
    </row>
    <row r="61" spans="1:8" s="19" customFormat="1" ht="15.75" customHeight="1">
      <c r="A61" s="64"/>
      <c r="B61" s="62" t="s">
        <v>68</v>
      </c>
      <c r="C61" s="74">
        <f>'三月'!F61</f>
        <v>0</v>
      </c>
      <c r="D61" s="74"/>
      <c r="E61" s="74"/>
      <c r="F61" s="74">
        <f t="shared" si="0"/>
        <v>0</v>
      </c>
      <c r="G61" s="74">
        <v>36185</v>
      </c>
      <c r="H61" s="74">
        <v>0</v>
      </c>
    </row>
    <row r="62" spans="1:8" s="19" customFormat="1" ht="15.75" customHeight="1">
      <c r="A62" s="65" t="s">
        <v>69</v>
      </c>
      <c r="B62" s="62" t="s">
        <v>21</v>
      </c>
      <c r="C62" s="74">
        <f>'三月'!F62</f>
        <v>26401</v>
      </c>
      <c r="D62" s="74">
        <v>15</v>
      </c>
      <c r="E62" s="74">
        <v>1</v>
      </c>
      <c r="F62" s="74">
        <f t="shared" si="0"/>
        <v>26415</v>
      </c>
      <c r="G62" s="74">
        <v>29384</v>
      </c>
      <c r="H62" s="74">
        <f>F62-G62</f>
        <v>-2969</v>
      </c>
    </row>
    <row r="63" spans="1:11" s="19" customFormat="1" ht="15.75" customHeight="1">
      <c r="A63" s="66"/>
      <c r="B63" s="62" t="s">
        <v>70</v>
      </c>
      <c r="C63" s="74">
        <f>'三月'!F63</f>
        <v>0</v>
      </c>
      <c r="D63" s="74"/>
      <c r="E63" s="74"/>
      <c r="F63" s="74">
        <f t="shared" si="0"/>
        <v>0</v>
      </c>
      <c r="G63" s="74">
        <v>17145</v>
      </c>
      <c r="H63" s="74">
        <v>0</v>
      </c>
      <c r="J63" s="82"/>
      <c r="K63" s="82"/>
    </row>
    <row r="64" spans="1:12" s="19" customFormat="1" ht="15.75" customHeight="1">
      <c r="A64" s="61" t="s">
        <v>71</v>
      </c>
      <c r="B64" s="62" t="s">
        <v>16</v>
      </c>
      <c r="C64" s="74">
        <f>'三月'!F64</f>
        <v>842063</v>
      </c>
      <c r="D64" s="74">
        <v>118</v>
      </c>
      <c r="E64" s="74">
        <v>81</v>
      </c>
      <c r="F64" s="74">
        <f t="shared" si="0"/>
        <v>842100</v>
      </c>
      <c r="G64" s="74">
        <v>924390</v>
      </c>
      <c r="H64" s="74">
        <f>F64-G64</f>
        <v>-82290</v>
      </c>
      <c r="J64" s="81"/>
      <c r="K64" s="81"/>
      <c r="L64" s="82"/>
    </row>
    <row r="65" spans="1:12" s="19" customFormat="1" ht="15.75" customHeight="1">
      <c r="A65" s="63"/>
      <c r="B65" s="62" t="s">
        <v>97</v>
      </c>
      <c r="C65" s="74">
        <f>'三月'!F65</f>
        <v>0</v>
      </c>
      <c r="D65" s="74">
        <v>0</v>
      </c>
      <c r="E65" s="74">
        <v>0</v>
      </c>
      <c r="F65" s="74">
        <v>0</v>
      </c>
      <c r="G65" s="74">
        <v>74347</v>
      </c>
      <c r="H65" s="74">
        <v>0</v>
      </c>
      <c r="J65" s="81"/>
      <c r="K65" s="81"/>
      <c r="L65" s="82"/>
    </row>
    <row r="66" spans="1:12" s="19" customFormat="1" ht="15.75" customHeight="1">
      <c r="A66" s="63"/>
      <c r="B66" s="62" t="s">
        <v>19</v>
      </c>
      <c r="C66" s="74">
        <f>'三月'!F66</f>
        <v>0</v>
      </c>
      <c r="D66" s="74">
        <v>0</v>
      </c>
      <c r="E66" s="74">
        <v>0</v>
      </c>
      <c r="F66" s="74">
        <v>0</v>
      </c>
      <c r="G66" s="74">
        <v>83777</v>
      </c>
      <c r="H66" s="74">
        <v>0</v>
      </c>
      <c r="J66" s="81"/>
      <c r="K66" s="81"/>
      <c r="L66" s="82"/>
    </row>
    <row r="67" spans="1:12" s="19" customFormat="1" ht="15.75" customHeight="1">
      <c r="A67" s="63"/>
      <c r="B67" s="62" t="s">
        <v>98</v>
      </c>
      <c r="C67" s="74">
        <f>'三月'!F67</f>
        <v>0</v>
      </c>
      <c r="D67" s="74">
        <v>4</v>
      </c>
      <c r="E67" s="74">
        <v>31</v>
      </c>
      <c r="F67" s="74">
        <v>0</v>
      </c>
      <c r="G67" s="74">
        <v>112442</v>
      </c>
      <c r="H67" s="74">
        <v>0</v>
      </c>
      <c r="J67" s="81"/>
      <c r="K67" s="81"/>
      <c r="L67" s="82"/>
    </row>
    <row r="68" spans="1:12" s="19" customFormat="1" ht="15.75" customHeight="1">
      <c r="A68" s="63"/>
      <c r="B68" s="62" t="s">
        <v>17</v>
      </c>
      <c r="C68" s="74">
        <f>'三月'!F68</f>
        <v>0</v>
      </c>
      <c r="D68" s="74">
        <v>0</v>
      </c>
      <c r="E68" s="74">
        <v>0</v>
      </c>
      <c r="F68" s="74">
        <v>0</v>
      </c>
      <c r="G68" s="74">
        <v>84385</v>
      </c>
      <c r="H68" s="74">
        <v>0</v>
      </c>
      <c r="J68" s="81"/>
      <c r="K68" s="81"/>
      <c r="L68" s="82"/>
    </row>
    <row r="69" spans="1:12" s="19" customFormat="1" ht="15.75" customHeight="1">
      <c r="A69" s="63"/>
      <c r="B69" s="62" t="s">
        <v>99</v>
      </c>
      <c r="C69" s="74">
        <f>'三月'!F69</f>
        <v>0</v>
      </c>
      <c r="D69" s="74">
        <v>0</v>
      </c>
      <c r="E69" s="74">
        <v>28</v>
      </c>
      <c r="F69" s="74">
        <v>0</v>
      </c>
      <c r="G69" s="74">
        <v>58692</v>
      </c>
      <c r="H69" s="74">
        <v>0</v>
      </c>
      <c r="J69" s="81"/>
      <c r="K69" s="81"/>
      <c r="L69" s="82"/>
    </row>
    <row r="70" spans="1:12" s="19" customFormat="1" ht="15.75" customHeight="1">
      <c r="A70" s="63"/>
      <c r="B70" s="62" t="s">
        <v>100</v>
      </c>
      <c r="C70" s="74">
        <f>'三月'!F70</f>
        <v>0</v>
      </c>
      <c r="D70" s="74">
        <v>47</v>
      </c>
      <c r="E70" s="74">
        <v>0</v>
      </c>
      <c r="F70" s="74">
        <v>0</v>
      </c>
      <c r="G70" s="74">
        <v>44645</v>
      </c>
      <c r="H70" s="74">
        <v>0</v>
      </c>
      <c r="J70" s="81"/>
      <c r="K70" s="81"/>
      <c r="L70" s="82"/>
    </row>
    <row r="71" spans="1:12" s="19" customFormat="1" ht="15.75" customHeight="1">
      <c r="A71" s="63"/>
      <c r="B71" s="62" t="s">
        <v>101</v>
      </c>
      <c r="C71" s="74">
        <f>'三月'!F71</f>
        <v>0</v>
      </c>
      <c r="D71" s="74">
        <v>0</v>
      </c>
      <c r="E71" s="74">
        <v>0</v>
      </c>
      <c r="F71" s="74">
        <v>0</v>
      </c>
      <c r="G71" s="74">
        <v>71356</v>
      </c>
      <c r="H71" s="74">
        <v>0</v>
      </c>
      <c r="J71" s="81"/>
      <c r="K71" s="81"/>
      <c r="L71" s="82"/>
    </row>
    <row r="72" spans="1:12" s="19" customFormat="1" ht="15.75" customHeight="1">
      <c r="A72" s="63"/>
      <c r="B72" s="62" t="s">
        <v>72</v>
      </c>
      <c r="C72" s="74">
        <f>'三月'!F72</f>
        <v>0</v>
      </c>
      <c r="D72" s="74">
        <v>7</v>
      </c>
      <c r="E72" s="74">
        <v>0</v>
      </c>
      <c r="F72" s="74">
        <v>0</v>
      </c>
      <c r="G72" s="74">
        <v>91060</v>
      </c>
      <c r="H72" s="74">
        <v>0</v>
      </c>
      <c r="J72" s="81"/>
      <c r="K72" s="81"/>
      <c r="L72" s="82"/>
    </row>
    <row r="73" spans="1:12" s="19" customFormat="1" ht="15.75" customHeight="1">
      <c r="A73" s="63"/>
      <c r="B73" s="62" t="s">
        <v>73</v>
      </c>
      <c r="C73" s="74">
        <f>'三月'!F73</f>
        <v>0</v>
      </c>
      <c r="D73" s="74">
        <v>0</v>
      </c>
      <c r="E73" s="74">
        <v>0</v>
      </c>
      <c r="F73" s="74">
        <v>0</v>
      </c>
      <c r="G73" s="74">
        <v>37954</v>
      </c>
      <c r="H73" s="74">
        <v>0</v>
      </c>
      <c r="J73" s="81"/>
      <c r="K73" s="81"/>
      <c r="L73" s="82"/>
    </row>
    <row r="74" spans="1:12" s="19" customFormat="1" ht="15.75" customHeight="1">
      <c r="A74" s="63"/>
      <c r="B74" s="62" t="s">
        <v>74</v>
      </c>
      <c r="C74" s="74">
        <f>'三月'!F74</f>
        <v>0</v>
      </c>
      <c r="D74" s="74">
        <v>57</v>
      </c>
      <c r="E74" s="74">
        <v>0</v>
      </c>
      <c r="F74" s="74">
        <v>0</v>
      </c>
      <c r="G74" s="74">
        <v>87438</v>
      </c>
      <c r="H74" s="74">
        <v>0</v>
      </c>
      <c r="J74" s="81"/>
      <c r="K74" s="81"/>
      <c r="L74" s="82"/>
    </row>
    <row r="75" spans="1:12" s="19" customFormat="1" ht="15.75" customHeight="1">
      <c r="A75" s="63"/>
      <c r="B75" s="62" t="s">
        <v>102</v>
      </c>
      <c r="C75" s="74">
        <f>'三月'!F75</f>
        <v>0</v>
      </c>
      <c r="D75" s="74">
        <v>0</v>
      </c>
      <c r="E75" s="74">
        <v>22</v>
      </c>
      <c r="F75" s="74">
        <v>0</v>
      </c>
      <c r="G75" s="74">
        <v>95162</v>
      </c>
      <c r="H75" s="74">
        <v>0</v>
      </c>
      <c r="J75" s="81"/>
      <c r="K75" s="81"/>
      <c r="L75" s="82"/>
    </row>
    <row r="76" spans="1:12" s="19" customFormat="1" ht="15.75" customHeight="1">
      <c r="A76" s="63"/>
      <c r="B76" s="62" t="s">
        <v>103</v>
      </c>
      <c r="C76" s="74">
        <f>'三月'!F76</f>
        <v>1</v>
      </c>
      <c r="D76" s="74">
        <v>3</v>
      </c>
      <c r="E76" s="74">
        <v>0</v>
      </c>
      <c r="F76" s="74">
        <v>0</v>
      </c>
      <c r="G76" s="74">
        <v>83132</v>
      </c>
      <c r="H76" s="74">
        <v>0</v>
      </c>
      <c r="J76" s="81"/>
      <c r="K76" s="81"/>
      <c r="L76" s="82"/>
    </row>
    <row r="77" spans="1:12" s="19" customFormat="1" ht="15.75" customHeight="1">
      <c r="A77" s="61" t="s">
        <v>75</v>
      </c>
      <c r="B77" s="60" t="s">
        <v>16</v>
      </c>
      <c r="C77" s="74">
        <f>'三月'!F77</f>
        <v>518632</v>
      </c>
      <c r="D77" s="74">
        <v>554</v>
      </c>
      <c r="E77" s="74">
        <v>33</v>
      </c>
      <c r="F77" s="74">
        <f>C77+D77-E77</f>
        <v>519153</v>
      </c>
      <c r="G77" s="74">
        <v>539653</v>
      </c>
      <c r="H77" s="74">
        <f>F77-G77</f>
        <v>-20500</v>
      </c>
      <c r="J77" s="82"/>
      <c r="K77" s="82"/>
      <c r="L77" s="82"/>
    </row>
    <row r="78" spans="1:12" s="19" customFormat="1" ht="15.75" customHeight="1">
      <c r="A78" s="63"/>
      <c r="B78" s="60" t="s">
        <v>76</v>
      </c>
      <c r="C78" s="74">
        <f>'三月'!F78</f>
        <v>1</v>
      </c>
      <c r="D78" s="74">
        <v>0</v>
      </c>
      <c r="E78" s="74">
        <v>0</v>
      </c>
      <c r="F78" s="74">
        <v>0</v>
      </c>
      <c r="G78" s="74">
        <v>11299</v>
      </c>
      <c r="H78" s="74">
        <v>0</v>
      </c>
      <c r="J78" s="82"/>
      <c r="K78" s="82"/>
      <c r="L78" s="82"/>
    </row>
    <row r="79" spans="1:8" s="19" customFormat="1" ht="15.75" customHeight="1">
      <c r="A79" s="63"/>
      <c r="B79" s="60" t="s">
        <v>77</v>
      </c>
      <c r="C79" s="74">
        <f>'三月'!F79</f>
        <v>0</v>
      </c>
      <c r="D79" s="74">
        <v>11</v>
      </c>
      <c r="E79" s="74">
        <v>0</v>
      </c>
      <c r="F79" s="74">
        <v>0</v>
      </c>
      <c r="G79" s="74">
        <v>40215</v>
      </c>
      <c r="H79" s="74">
        <v>0</v>
      </c>
    </row>
    <row r="80" spans="1:8" s="19" customFormat="1" ht="15.75" customHeight="1">
      <c r="A80" s="63"/>
      <c r="B80" s="60" t="s">
        <v>78</v>
      </c>
      <c r="C80" s="74">
        <f>'三月'!F80</f>
        <v>0</v>
      </c>
      <c r="D80" s="74">
        <v>28</v>
      </c>
      <c r="E80" s="74">
        <v>4</v>
      </c>
      <c r="F80" s="74">
        <v>0</v>
      </c>
      <c r="G80" s="74">
        <v>66589</v>
      </c>
      <c r="H80" s="74">
        <v>0</v>
      </c>
    </row>
    <row r="81" spans="1:8" s="19" customFormat="1" ht="15.75" customHeight="1">
      <c r="A81" s="63"/>
      <c r="B81" s="60" t="s">
        <v>79</v>
      </c>
      <c r="C81" s="74">
        <f>'三月'!F81</f>
        <v>0</v>
      </c>
      <c r="D81" s="74">
        <v>84</v>
      </c>
      <c r="E81" s="74">
        <v>0</v>
      </c>
      <c r="F81" s="74">
        <v>0</v>
      </c>
      <c r="G81" s="74">
        <v>54495</v>
      </c>
      <c r="H81" s="74">
        <v>0</v>
      </c>
    </row>
    <row r="82" spans="1:8" s="19" customFormat="1" ht="15.75" customHeight="1">
      <c r="A82" s="63"/>
      <c r="B82" s="60" t="s">
        <v>80</v>
      </c>
      <c r="C82" s="74">
        <f>'三月'!F82</f>
        <v>0</v>
      </c>
      <c r="D82" s="74">
        <v>46</v>
      </c>
      <c r="E82" s="74">
        <v>3</v>
      </c>
      <c r="F82" s="74">
        <v>0</v>
      </c>
      <c r="G82" s="74">
        <v>123648</v>
      </c>
      <c r="H82" s="74">
        <v>0</v>
      </c>
    </row>
    <row r="83" spans="1:8" s="19" customFormat="1" ht="15.75" customHeight="1">
      <c r="A83" s="63"/>
      <c r="B83" s="60" t="s">
        <v>81</v>
      </c>
      <c r="C83" s="74">
        <f>'三月'!F83</f>
        <v>0</v>
      </c>
      <c r="D83" s="74">
        <v>0</v>
      </c>
      <c r="E83" s="74">
        <v>6</v>
      </c>
      <c r="F83" s="74">
        <v>0</v>
      </c>
      <c r="G83" s="74">
        <v>22745</v>
      </c>
      <c r="H83" s="74">
        <v>0</v>
      </c>
    </row>
    <row r="84" spans="1:8" s="19" customFormat="1" ht="15.75" customHeight="1">
      <c r="A84" s="63"/>
      <c r="B84" s="60" t="s">
        <v>82</v>
      </c>
      <c r="C84" s="74">
        <f>'三月'!F84</f>
        <v>0</v>
      </c>
      <c r="D84" s="74">
        <v>0</v>
      </c>
      <c r="E84" s="74">
        <v>20</v>
      </c>
      <c r="F84" s="74">
        <v>0</v>
      </c>
      <c r="G84" s="74">
        <v>12145</v>
      </c>
      <c r="H84" s="74">
        <v>0</v>
      </c>
    </row>
    <row r="85" spans="1:8" s="19" customFormat="1" ht="15.75" customHeight="1">
      <c r="A85" s="63"/>
      <c r="B85" s="60" t="s">
        <v>83</v>
      </c>
      <c r="C85" s="74">
        <f>'三月'!F85</f>
        <v>0</v>
      </c>
      <c r="D85" s="74">
        <v>69</v>
      </c>
      <c r="E85" s="74">
        <v>0</v>
      </c>
      <c r="F85" s="74">
        <v>0</v>
      </c>
      <c r="G85" s="74">
        <v>68947</v>
      </c>
      <c r="H85" s="74">
        <v>0</v>
      </c>
    </row>
    <row r="86" spans="1:8" s="19" customFormat="1" ht="15.75" customHeight="1">
      <c r="A86" s="63"/>
      <c r="B86" s="60" t="s">
        <v>84</v>
      </c>
      <c r="C86" s="74">
        <f>'三月'!F86</f>
        <v>0</v>
      </c>
      <c r="D86" s="74">
        <v>117</v>
      </c>
      <c r="E86" s="74">
        <v>0</v>
      </c>
      <c r="F86" s="74">
        <v>0</v>
      </c>
      <c r="G86" s="74">
        <v>70543</v>
      </c>
      <c r="H86" s="74">
        <v>0</v>
      </c>
    </row>
    <row r="87" spans="1:8" s="19" customFormat="1" ht="15.75" customHeight="1">
      <c r="A87" s="63"/>
      <c r="B87" s="60" t="s">
        <v>85</v>
      </c>
      <c r="C87" s="74">
        <f>'三月'!F87</f>
        <v>0</v>
      </c>
      <c r="D87" s="74">
        <v>0</v>
      </c>
      <c r="E87" s="74">
        <v>0</v>
      </c>
      <c r="F87" s="74">
        <v>0</v>
      </c>
      <c r="G87" s="74">
        <v>10685</v>
      </c>
      <c r="H87" s="74">
        <v>0</v>
      </c>
    </row>
    <row r="88" spans="1:8" s="19" customFormat="1" ht="15.75" customHeight="1">
      <c r="A88" s="64"/>
      <c r="B88" s="60" t="s">
        <v>86</v>
      </c>
      <c r="C88" s="74">
        <f>'三月'!F88</f>
        <v>0</v>
      </c>
      <c r="D88" s="74">
        <v>199</v>
      </c>
      <c r="E88" s="74">
        <v>0</v>
      </c>
      <c r="F88" s="74">
        <v>0</v>
      </c>
      <c r="G88" s="74">
        <v>58342</v>
      </c>
      <c r="H88" s="74">
        <v>0</v>
      </c>
    </row>
    <row r="89" spans="1:8" s="19" customFormat="1" ht="15.75" customHeight="1">
      <c r="A89" s="107" t="s">
        <v>87</v>
      </c>
      <c r="B89" s="108"/>
      <c r="C89" s="37"/>
      <c r="D89" s="62" t="s">
        <v>88</v>
      </c>
      <c r="E89" s="62" t="s">
        <v>88</v>
      </c>
      <c r="F89" s="37"/>
      <c r="G89" s="62" t="s">
        <v>89</v>
      </c>
      <c r="H89" s="37"/>
    </row>
    <row r="90" spans="1:8" s="19" customFormat="1" ht="15.75" customHeight="1">
      <c r="A90" s="109" t="s">
        <v>93</v>
      </c>
      <c r="B90" s="108"/>
      <c r="C90" s="37"/>
      <c r="D90" s="62" t="s">
        <v>91</v>
      </c>
      <c r="E90" s="62" t="s">
        <v>91</v>
      </c>
      <c r="F90" s="37"/>
      <c r="G90" s="62" t="s">
        <v>89</v>
      </c>
      <c r="H90" s="37"/>
    </row>
    <row r="91" spans="1:8" s="19" customFormat="1" ht="15.75" customHeight="1">
      <c r="A91" s="109" t="s">
        <v>92</v>
      </c>
      <c r="B91" s="108"/>
      <c r="C91" s="37"/>
      <c r="D91" s="62" t="s">
        <v>91</v>
      </c>
      <c r="E91" s="62" t="s">
        <v>91</v>
      </c>
      <c r="F91" s="37"/>
      <c r="G91" s="62" t="s">
        <v>89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H6" sqref="H6"/>
    </sheetView>
  </sheetViews>
  <sheetFormatPr defaultColWidth="9.00390625" defaultRowHeight="16.5"/>
  <cols>
    <col min="1" max="1" width="7.25390625" style="1" customWidth="1"/>
    <col min="2" max="2" width="9.625" style="1" customWidth="1"/>
    <col min="3" max="3" width="11.125" style="1" customWidth="1"/>
    <col min="4" max="4" width="13.50390625" style="1" customWidth="1"/>
    <col min="5" max="5" width="9.25390625" style="1" customWidth="1"/>
    <col min="6" max="6" width="11.75390625" style="1" customWidth="1"/>
    <col min="7" max="7" width="11.00390625" style="1" customWidth="1"/>
    <col min="8" max="8" width="10.00390625" style="2" customWidth="1"/>
    <col min="9" max="16384" width="9.00390625" style="1" customWidth="1"/>
  </cols>
  <sheetData>
    <row r="1" spans="1:8" s="18" customFormat="1" ht="21" customHeight="1">
      <c r="A1" s="98" t="s">
        <v>111</v>
      </c>
      <c r="B1" s="100"/>
      <c r="C1" s="100"/>
      <c r="D1" s="100"/>
      <c r="E1" s="100"/>
      <c r="H1" s="19"/>
    </row>
    <row r="2" spans="1:8" s="18" customFormat="1" ht="16.5">
      <c r="A2" s="99" t="s">
        <v>124</v>
      </c>
      <c r="B2" s="101"/>
      <c r="C2" s="101"/>
      <c r="D2" s="101"/>
      <c r="E2" s="101"/>
      <c r="H2" s="21" t="s">
        <v>104</v>
      </c>
    </row>
    <row r="3" spans="1:8" s="18" customFormat="1" ht="15.75" customHeight="1">
      <c r="A3" s="92" t="s">
        <v>109</v>
      </c>
      <c r="B3" s="102"/>
      <c r="C3" s="22" t="s">
        <v>94</v>
      </c>
      <c r="D3" s="23" t="s">
        <v>0</v>
      </c>
      <c r="E3" s="24" t="s">
        <v>1</v>
      </c>
      <c r="F3" s="23" t="s">
        <v>1</v>
      </c>
      <c r="G3" s="24" t="s">
        <v>2</v>
      </c>
      <c r="H3" s="25" t="s">
        <v>3</v>
      </c>
    </row>
    <row r="4" spans="1:8" s="18" customFormat="1" ht="15.75" customHeight="1">
      <c r="A4" s="103"/>
      <c r="B4" s="104"/>
      <c r="C4" s="26" t="s">
        <v>4</v>
      </c>
      <c r="D4" s="27" t="s">
        <v>5</v>
      </c>
      <c r="E4" s="28" t="s">
        <v>6</v>
      </c>
      <c r="F4" s="27" t="s">
        <v>4</v>
      </c>
      <c r="G4" s="28" t="s">
        <v>7</v>
      </c>
      <c r="H4" s="29" t="s">
        <v>133</v>
      </c>
    </row>
    <row r="5" spans="1:8" s="18" customFormat="1" ht="15.75" customHeight="1">
      <c r="A5" s="105"/>
      <c r="B5" s="106"/>
      <c r="C5" s="30" t="s">
        <v>95</v>
      </c>
      <c r="D5" s="31" t="s">
        <v>8</v>
      </c>
      <c r="E5" s="32" t="s">
        <v>9</v>
      </c>
      <c r="F5" s="31" t="s">
        <v>10</v>
      </c>
      <c r="G5" s="32" t="s">
        <v>11</v>
      </c>
      <c r="H5" s="33" t="s">
        <v>12</v>
      </c>
    </row>
    <row r="6" spans="1:8" ht="15.75" customHeight="1">
      <c r="A6" s="4" t="s">
        <v>13</v>
      </c>
      <c r="B6" s="10"/>
      <c r="C6" s="76">
        <f>'四月'!F6</f>
        <v>7235541</v>
      </c>
      <c r="D6" s="76">
        <f>D7+D64+D77</f>
        <v>5702</v>
      </c>
      <c r="E6" s="76">
        <f>E7+E64+E77</f>
        <v>241</v>
      </c>
      <c r="F6" s="76">
        <f>C6+D6-E6</f>
        <v>7241002</v>
      </c>
      <c r="G6" s="76">
        <f>G7+G64+G77</f>
        <v>7194736</v>
      </c>
      <c r="H6" s="76">
        <f>F6-G6</f>
        <v>46266</v>
      </c>
    </row>
    <row r="7" spans="1:8" ht="15.75" customHeight="1">
      <c r="A7" s="13"/>
      <c r="B7" s="5" t="s">
        <v>14</v>
      </c>
      <c r="C7" s="76">
        <f>'四月'!F7</f>
        <v>5873004</v>
      </c>
      <c r="D7" s="76">
        <f>D8+D12+D19+D23+D24+D25+D27+D31+D33+D35+D37+D39+D40+D41+D48+D51+D54+D56+D58+D60+D62</f>
        <v>4487</v>
      </c>
      <c r="E7" s="76">
        <f>E8+E12+E19+E23+E24+E25+E27+E31+E33+E35+E37+E39+E40+E41+E48+E51+E54+E56+E58+E60+E62</f>
        <v>150</v>
      </c>
      <c r="F7" s="76">
        <f aca="true" t="shared" si="0" ref="F7:F64">C7+D7-E7</f>
        <v>5877341</v>
      </c>
      <c r="G7" s="76">
        <f>G8+G12+G19+G23+G24+G25+G27+G31+G33+G35+G37+G39+G40+G41+G48+G51+G54+G56+G58+G60+G62</f>
        <v>5729493</v>
      </c>
      <c r="H7" s="76">
        <f>F7-G7</f>
        <v>147848</v>
      </c>
    </row>
    <row r="8" spans="1:8" ht="15.75" customHeight="1">
      <c r="A8" s="7" t="s">
        <v>15</v>
      </c>
      <c r="B8" s="8" t="s">
        <v>16</v>
      </c>
      <c r="C8" s="76">
        <f>'四月'!F8</f>
        <v>150503</v>
      </c>
      <c r="D8" s="76">
        <v>17</v>
      </c>
      <c r="E8" s="76">
        <v>5</v>
      </c>
      <c r="F8" s="76">
        <f t="shared" si="0"/>
        <v>150515</v>
      </c>
      <c r="G8" s="76">
        <v>139123</v>
      </c>
      <c r="H8" s="76">
        <f>F8-G8</f>
        <v>11392</v>
      </c>
    </row>
    <row r="9" spans="1:8" ht="15.75" customHeight="1">
      <c r="A9" s="14"/>
      <c r="B9" s="8" t="s">
        <v>17</v>
      </c>
      <c r="C9" s="76">
        <f>'四月'!F9</f>
        <v>0</v>
      </c>
      <c r="D9" s="76">
        <v>2</v>
      </c>
      <c r="E9" s="76">
        <v>0</v>
      </c>
      <c r="F9" s="76">
        <v>0</v>
      </c>
      <c r="G9" s="76">
        <v>18702</v>
      </c>
      <c r="H9" s="76">
        <v>0</v>
      </c>
    </row>
    <row r="10" spans="1:8" ht="15.75" customHeight="1">
      <c r="A10" s="14"/>
      <c r="B10" s="8" t="s">
        <v>18</v>
      </c>
      <c r="C10" s="76">
        <f>'四月'!F10</f>
        <v>4</v>
      </c>
      <c r="D10" s="76">
        <v>0</v>
      </c>
      <c r="E10" s="76">
        <v>1</v>
      </c>
      <c r="F10" s="76">
        <v>0</v>
      </c>
      <c r="G10" s="76">
        <v>21318</v>
      </c>
      <c r="H10" s="76">
        <v>0</v>
      </c>
    </row>
    <row r="11" spans="1:8" ht="15.75" customHeight="1">
      <c r="A11" s="15"/>
      <c r="B11" s="8" t="s">
        <v>19</v>
      </c>
      <c r="C11" s="76">
        <f>'四月'!F11</f>
        <v>0</v>
      </c>
      <c r="D11" s="76">
        <v>13</v>
      </c>
      <c r="E11" s="76">
        <v>3</v>
      </c>
      <c r="F11" s="76">
        <v>0</v>
      </c>
      <c r="G11" s="76">
        <v>18959</v>
      </c>
      <c r="H11" s="76">
        <v>0</v>
      </c>
    </row>
    <row r="12" spans="1:12" ht="15.75" customHeight="1">
      <c r="A12" s="3" t="s">
        <v>20</v>
      </c>
      <c r="B12" s="8" t="s">
        <v>21</v>
      </c>
      <c r="C12" s="76">
        <f>'四月'!F12</f>
        <v>1311166</v>
      </c>
      <c r="D12" s="76">
        <v>145</v>
      </c>
      <c r="E12" s="76">
        <v>62</v>
      </c>
      <c r="F12" s="76">
        <f t="shared" si="0"/>
        <v>1311249</v>
      </c>
      <c r="G12" s="76">
        <v>1251199</v>
      </c>
      <c r="H12" s="76">
        <f>F12-G12</f>
        <v>60050</v>
      </c>
      <c r="J12" s="83"/>
      <c r="K12" s="83"/>
      <c r="L12" s="83"/>
    </row>
    <row r="13" spans="1:12" ht="15.75" customHeight="1">
      <c r="A13" s="9"/>
      <c r="B13" s="8" t="s">
        <v>22</v>
      </c>
      <c r="C13" s="76">
        <f>'四月'!F13</f>
        <v>0</v>
      </c>
      <c r="D13" s="76">
        <v>106</v>
      </c>
      <c r="E13" s="76">
        <v>18</v>
      </c>
      <c r="F13" s="76">
        <v>0</v>
      </c>
      <c r="G13" s="76">
        <v>175633</v>
      </c>
      <c r="H13" s="76">
        <v>0</v>
      </c>
      <c r="J13" s="84"/>
      <c r="K13" s="84"/>
      <c r="L13" s="83"/>
    </row>
    <row r="14" spans="1:12" ht="15.75" customHeight="1">
      <c r="A14" s="9"/>
      <c r="B14" s="8" t="s">
        <v>23</v>
      </c>
      <c r="C14" s="76">
        <f>'四月'!F14</f>
        <v>0</v>
      </c>
      <c r="D14" s="76">
        <v>3</v>
      </c>
      <c r="E14" s="76">
        <v>15</v>
      </c>
      <c r="F14" s="76">
        <v>0</v>
      </c>
      <c r="G14" s="76">
        <v>127065</v>
      </c>
      <c r="H14" s="76">
        <v>0</v>
      </c>
      <c r="J14" s="84"/>
      <c r="K14" s="84"/>
      <c r="L14" s="83"/>
    </row>
    <row r="15" spans="1:12" ht="15.75" customHeight="1">
      <c r="A15" s="9"/>
      <c r="B15" s="8" t="s">
        <v>24</v>
      </c>
      <c r="C15" s="76">
        <f>'四月'!F15</f>
        <v>0</v>
      </c>
      <c r="D15" s="76">
        <v>0</v>
      </c>
      <c r="E15" s="76">
        <v>13</v>
      </c>
      <c r="F15" s="76">
        <v>0</v>
      </c>
      <c r="G15" s="76">
        <v>142955</v>
      </c>
      <c r="H15" s="76">
        <v>0</v>
      </c>
      <c r="J15" s="84"/>
      <c r="K15" s="84"/>
      <c r="L15" s="83"/>
    </row>
    <row r="16" spans="1:12" ht="15.75" customHeight="1">
      <c r="A16" s="9"/>
      <c r="B16" s="8" t="s">
        <v>25</v>
      </c>
      <c r="C16" s="76">
        <f>'四月'!F16</f>
        <v>0</v>
      </c>
      <c r="D16" s="76">
        <v>0</v>
      </c>
      <c r="E16" s="76">
        <v>0</v>
      </c>
      <c r="F16" s="76">
        <v>0</v>
      </c>
      <c r="G16" s="76">
        <v>85566</v>
      </c>
      <c r="H16" s="76">
        <v>0</v>
      </c>
      <c r="J16" s="84"/>
      <c r="K16" s="84"/>
      <c r="L16" s="83"/>
    </row>
    <row r="17" spans="1:12" ht="15.75" customHeight="1">
      <c r="A17" s="9"/>
      <c r="B17" s="8" t="s">
        <v>26</v>
      </c>
      <c r="C17" s="76">
        <f>'四月'!F17</f>
        <v>0</v>
      </c>
      <c r="D17" s="76">
        <v>29</v>
      </c>
      <c r="E17" s="76">
        <v>16</v>
      </c>
      <c r="F17" s="76">
        <v>0</v>
      </c>
      <c r="G17" s="76">
        <v>106939</v>
      </c>
      <c r="H17" s="76">
        <v>0</v>
      </c>
      <c r="J17" s="84"/>
      <c r="K17" s="84"/>
      <c r="L17" s="83"/>
    </row>
    <row r="18" spans="1:12" ht="15.75" customHeight="1">
      <c r="A18" s="9"/>
      <c r="B18" s="8" t="s">
        <v>27</v>
      </c>
      <c r="C18" s="76">
        <f>'四月'!F18</f>
        <v>332</v>
      </c>
      <c r="D18" s="76">
        <v>7</v>
      </c>
      <c r="E18" s="76">
        <v>0</v>
      </c>
      <c r="F18" s="76">
        <f t="shared" si="0"/>
        <v>339</v>
      </c>
      <c r="G18" s="76">
        <v>122944</v>
      </c>
      <c r="H18" s="76">
        <v>0</v>
      </c>
      <c r="J18" s="84"/>
      <c r="K18" s="84"/>
      <c r="L18" s="83"/>
    </row>
    <row r="19" spans="1:12" ht="15.75" customHeight="1">
      <c r="A19" s="7" t="s">
        <v>28</v>
      </c>
      <c r="B19" s="8" t="s">
        <v>21</v>
      </c>
      <c r="C19" s="76">
        <f>'四月'!F19</f>
        <v>625413</v>
      </c>
      <c r="D19" s="76">
        <v>1045</v>
      </c>
      <c r="E19" s="76">
        <v>4</v>
      </c>
      <c r="F19" s="76">
        <f t="shared" si="0"/>
        <v>626454</v>
      </c>
      <c r="G19" s="76">
        <v>580107</v>
      </c>
      <c r="H19" s="76">
        <f>F19-G19</f>
        <v>46347</v>
      </c>
      <c r="J19" s="84"/>
      <c r="K19" s="84"/>
      <c r="L19" s="83"/>
    </row>
    <row r="20" spans="1:12" ht="15.75" customHeight="1">
      <c r="A20" s="14"/>
      <c r="B20" s="8" t="s">
        <v>29</v>
      </c>
      <c r="C20" s="76">
        <f>'四月'!F20</f>
        <v>0</v>
      </c>
      <c r="D20" s="76"/>
      <c r="E20" s="76"/>
      <c r="F20" s="76">
        <f t="shared" si="0"/>
        <v>0</v>
      </c>
      <c r="G20" s="76">
        <v>123797</v>
      </c>
      <c r="H20" s="76">
        <v>0</v>
      </c>
      <c r="J20" s="83"/>
      <c r="K20" s="83"/>
      <c r="L20" s="83"/>
    </row>
    <row r="21" spans="1:12" ht="15.75" customHeight="1">
      <c r="A21" s="14"/>
      <c r="B21" s="8" t="s">
        <v>30</v>
      </c>
      <c r="C21" s="76">
        <f>'四月'!F21</f>
        <v>0</v>
      </c>
      <c r="D21" s="76"/>
      <c r="E21" s="76"/>
      <c r="F21" s="76">
        <f t="shared" si="0"/>
        <v>0</v>
      </c>
      <c r="G21" s="76">
        <v>110318</v>
      </c>
      <c r="H21" s="76">
        <v>0</v>
      </c>
      <c r="J21" s="83"/>
      <c r="K21" s="83"/>
      <c r="L21" s="83"/>
    </row>
    <row r="22" spans="1:12" ht="15.75" customHeight="1">
      <c r="A22" s="15"/>
      <c r="B22" s="8" t="s">
        <v>31</v>
      </c>
      <c r="C22" s="76">
        <f>'四月'!F22</f>
        <v>0</v>
      </c>
      <c r="D22" s="76"/>
      <c r="E22" s="76"/>
      <c r="F22" s="76">
        <f t="shared" si="0"/>
        <v>0</v>
      </c>
      <c r="G22" s="76">
        <v>40955</v>
      </c>
      <c r="H22" s="76">
        <v>0</v>
      </c>
      <c r="J22" s="83"/>
      <c r="K22" s="83"/>
      <c r="L22" s="83"/>
    </row>
    <row r="23" spans="1:12" ht="15.75" customHeight="1">
      <c r="A23" s="3" t="s">
        <v>32</v>
      </c>
      <c r="B23" s="8" t="s">
        <v>32</v>
      </c>
      <c r="C23" s="76">
        <f>'四月'!F23</f>
        <v>132629</v>
      </c>
      <c r="D23" s="76">
        <v>34</v>
      </c>
      <c r="E23" s="76">
        <v>1</v>
      </c>
      <c r="F23" s="76">
        <f t="shared" si="0"/>
        <v>132662</v>
      </c>
      <c r="G23" s="76">
        <v>124089</v>
      </c>
      <c r="H23" s="76">
        <f>F23-G23</f>
        <v>8573</v>
      </c>
      <c r="J23" s="83"/>
      <c r="K23" s="83"/>
      <c r="L23" s="83"/>
    </row>
    <row r="24" spans="1:8" ht="15.75" customHeight="1">
      <c r="A24" s="8" t="s">
        <v>33</v>
      </c>
      <c r="B24" s="8" t="s">
        <v>33</v>
      </c>
      <c r="C24" s="76">
        <f>'四月'!F24</f>
        <v>130218</v>
      </c>
      <c r="D24" s="76">
        <v>423</v>
      </c>
      <c r="E24" s="76">
        <v>3</v>
      </c>
      <c r="F24" s="76">
        <f t="shared" si="0"/>
        <v>130638</v>
      </c>
      <c r="G24" s="76">
        <v>134287</v>
      </c>
      <c r="H24" s="76">
        <f>F24-G24</f>
        <v>-3649</v>
      </c>
    </row>
    <row r="25" spans="1:8" ht="15.75" customHeight="1">
      <c r="A25" s="3" t="s">
        <v>34</v>
      </c>
      <c r="B25" s="8" t="s">
        <v>21</v>
      </c>
      <c r="C25" s="76">
        <f>'四月'!F25</f>
        <v>149550</v>
      </c>
      <c r="D25" s="76">
        <v>75</v>
      </c>
      <c r="E25" s="76">
        <v>0</v>
      </c>
      <c r="F25" s="76">
        <f t="shared" si="0"/>
        <v>149625</v>
      </c>
      <c r="G25" s="76">
        <v>156519</v>
      </c>
      <c r="H25" s="76">
        <f>F25-G25</f>
        <v>-6894</v>
      </c>
    </row>
    <row r="26" spans="1:8" ht="15.75" customHeight="1">
      <c r="A26" s="9"/>
      <c r="B26" s="8" t="s">
        <v>35</v>
      </c>
      <c r="C26" s="76">
        <f>'四月'!F26</f>
        <v>0</v>
      </c>
      <c r="D26" s="76"/>
      <c r="E26" s="76"/>
      <c r="F26" s="76">
        <f t="shared" si="0"/>
        <v>0</v>
      </c>
      <c r="G26" s="76">
        <v>26986</v>
      </c>
      <c r="H26" s="76">
        <v>0</v>
      </c>
    </row>
    <row r="27" spans="1:8" ht="15.75" customHeight="1">
      <c r="A27" s="7" t="s">
        <v>36</v>
      </c>
      <c r="B27" s="8" t="s">
        <v>16</v>
      </c>
      <c r="C27" s="76">
        <f>'四月'!F27</f>
        <v>408822</v>
      </c>
      <c r="D27" s="76">
        <v>234</v>
      </c>
      <c r="E27" s="76">
        <v>19</v>
      </c>
      <c r="F27" s="76">
        <f t="shared" si="0"/>
        <v>409037</v>
      </c>
      <c r="G27" s="76">
        <v>342973</v>
      </c>
      <c r="H27" s="76">
        <f>F27-G27</f>
        <v>66064</v>
      </c>
    </row>
    <row r="28" spans="1:8" ht="15.75" customHeight="1">
      <c r="A28" s="14"/>
      <c r="B28" s="8" t="s">
        <v>37</v>
      </c>
      <c r="C28" s="76">
        <f>'四月'!F28</f>
        <v>0</v>
      </c>
      <c r="D28" s="76"/>
      <c r="E28" s="76"/>
      <c r="F28" s="76">
        <f t="shared" si="0"/>
        <v>0</v>
      </c>
      <c r="G28" s="76">
        <v>74218</v>
      </c>
      <c r="H28" s="76">
        <v>0</v>
      </c>
    </row>
    <row r="29" spans="1:8" ht="15.75" customHeight="1">
      <c r="A29" s="14"/>
      <c r="B29" s="8" t="s">
        <v>38</v>
      </c>
      <c r="C29" s="76">
        <f>'四月'!F29</f>
        <v>0</v>
      </c>
      <c r="D29" s="76"/>
      <c r="E29" s="76"/>
      <c r="F29" s="76">
        <f t="shared" si="0"/>
        <v>0</v>
      </c>
      <c r="G29" s="76">
        <v>8330</v>
      </c>
      <c r="H29" s="76">
        <v>0</v>
      </c>
    </row>
    <row r="30" spans="1:8" ht="15.75" customHeight="1">
      <c r="A30" s="15"/>
      <c r="B30" s="8" t="s">
        <v>39</v>
      </c>
      <c r="C30" s="76">
        <f>'四月'!F30</f>
        <v>0</v>
      </c>
      <c r="D30" s="76"/>
      <c r="E30" s="76"/>
      <c r="F30" s="76">
        <f t="shared" si="0"/>
        <v>0</v>
      </c>
      <c r="G30" s="76">
        <v>45072</v>
      </c>
      <c r="H30" s="76">
        <v>0</v>
      </c>
    </row>
    <row r="31" spans="1:8" ht="15.75" customHeight="1">
      <c r="A31" s="7" t="s">
        <v>40</v>
      </c>
      <c r="B31" s="8" t="s">
        <v>21</v>
      </c>
      <c r="C31" s="76">
        <f>'四月'!F31</f>
        <v>431078</v>
      </c>
      <c r="D31" s="77">
        <v>394</v>
      </c>
      <c r="E31" s="76">
        <v>0</v>
      </c>
      <c r="F31" s="76">
        <f t="shared" si="0"/>
        <v>431472</v>
      </c>
      <c r="G31" s="76">
        <v>425445</v>
      </c>
      <c r="H31" s="76">
        <f>F31-G31</f>
        <v>6027</v>
      </c>
    </row>
    <row r="32" spans="1:8" ht="15.75" customHeight="1">
      <c r="A32" s="15"/>
      <c r="B32" s="8" t="s">
        <v>41</v>
      </c>
      <c r="C32" s="76">
        <f>'四月'!F32</f>
        <v>0</v>
      </c>
      <c r="D32" s="76"/>
      <c r="E32" s="76"/>
      <c r="F32" s="76">
        <f t="shared" si="0"/>
        <v>0</v>
      </c>
      <c r="G32" s="76">
        <v>45413</v>
      </c>
      <c r="H32" s="76">
        <v>0</v>
      </c>
    </row>
    <row r="33" spans="1:8" ht="15.75" customHeight="1">
      <c r="A33" s="3" t="s">
        <v>42</v>
      </c>
      <c r="B33" s="8" t="s">
        <v>21</v>
      </c>
      <c r="C33" s="76">
        <f>'四月'!F33</f>
        <v>362674</v>
      </c>
      <c r="D33" s="76">
        <v>74</v>
      </c>
      <c r="E33" s="76">
        <v>6</v>
      </c>
      <c r="F33" s="76">
        <f t="shared" si="0"/>
        <v>362742</v>
      </c>
      <c r="G33" s="76">
        <v>338218</v>
      </c>
      <c r="H33" s="76">
        <f>F33-G33</f>
        <v>24524</v>
      </c>
    </row>
    <row r="34" spans="1:8" ht="15.75" customHeight="1">
      <c r="A34" s="9"/>
      <c r="B34" s="8" t="s">
        <v>43</v>
      </c>
      <c r="C34" s="76">
        <f>'四月'!F34</f>
        <v>0</v>
      </c>
      <c r="D34" s="76"/>
      <c r="E34" s="76"/>
      <c r="F34" s="76">
        <f t="shared" si="0"/>
        <v>0</v>
      </c>
      <c r="G34" s="76">
        <v>66112</v>
      </c>
      <c r="H34" s="76">
        <v>0</v>
      </c>
    </row>
    <row r="35" spans="1:8" ht="15.75" customHeight="1">
      <c r="A35" s="7" t="s">
        <v>44</v>
      </c>
      <c r="B35" s="8" t="s">
        <v>21</v>
      </c>
      <c r="C35" s="76">
        <f>'四月'!F35</f>
        <v>151696</v>
      </c>
      <c r="D35" s="76">
        <v>69</v>
      </c>
      <c r="E35" s="76">
        <v>6</v>
      </c>
      <c r="F35" s="76">
        <f t="shared" si="0"/>
        <v>151759</v>
      </c>
      <c r="G35" s="76">
        <v>159787</v>
      </c>
      <c r="H35" s="76">
        <f>F35-G35</f>
        <v>-8028</v>
      </c>
    </row>
    <row r="36" spans="1:8" ht="15.75" customHeight="1">
      <c r="A36" s="15"/>
      <c r="B36" s="8" t="s">
        <v>45</v>
      </c>
      <c r="C36" s="76">
        <f>'四月'!F36</f>
        <v>0</v>
      </c>
      <c r="D36" s="76"/>
      <c r="E36" s="76"/>
      <c r="F36" s="76">
        <f t="shared" si="0"/>
        <v>0</v>
      </c>
      <c r="G36" s="76">
        <v>31219</v>
      </c>
      <c r="H36" s="76">
        <v>0</v>
      </c>
    </row>
    <row r="37" spans="1:8" ht="15.75" customHeight="1">
      <c r="A37" s="7" t="s">
        <v>46</v>
      </c>
      <c r="B37" s="8" t="s">
        <v>21</v>
      </c>
      <c r="C37" s="76">
        <f>'四月'!F37</f>
        <v>189624</v>
      </c>
      <c r="D37" s="76">
        <v>116</v>
      </c>
      <c r="E37" s="76">
        <v>0</v>
      </c>
      <c r="F37" s="76">
        <f t="shared" si="0"/>
        <v>189740</v>
      </c>
      <c r="G37" s="76">
        <v>211792</v>
      </c>
      <c r="H37" s="76">
        <f>F37-G37</f>
        <v>-22052</v>
      </c>
    </row>
    <row r="38" spans="1:8" ht="15.75" customHeight="1">
      <c r="A38" s="15"/>
      <c r="B38" s="8" t="s">
        <v>47</v>
      </c>
      <c r="C38" s="76">
        <f>'四月'!F38</f>
        <v>0</v>
      </c>
      <c r="D38" s="76"/>
      <c r="E38" s="76"/>
      <c r="F38" s="76">
        <f t="shared" si="0"/>
        <v>0</v>
      </c>
      <c r="G38" s="76">
        <v>30946</v>
      </c>
      <c r="H38" s="76">
        <v>0</v>
      </c>
    </row>
    <row r="39" spans="1:8" ht="15.75" customHeight="1">
      <c r="A39" s="8" t="s">
        <v>48</v>
      </c>
      <c r="B39" s="8" t="s">
        <v>48</v>
      </c>
      <c r="C39" s="76">
        <f>'四月'!F39</f>
        <v>93552</v>
      </c>
      <c r="D39" s="76">
        <v>82</v>
      </c>
      <c r="E39" s="76">
        <v>6</v>
      </c>
      <c r="F39" s="76">
        <f t="shared" si="0"/>
        <v>93628</v>
      </c>
      <c r="G39" s="76">
        <v>87073</v>
      </c>
      <c r="H39" s="76">
        <f>F39-G39</f>
        <v>6555</v>
      </c>
    </row>
    <row r="40" spans="1:8" ht="15.75" customHeight="1">
      <c r="A40" s="8" t="s">
        <v>49</v>
      </c>
      <c r="B40" s="8" t="s">
        <v>21</v>
      </c>
      <c r="C40" s="76">
        <f>'四月'!F40</f>
        <v>155990</v>
      </c>
      <c r="D40" s="76">
        <v>40</v>
      </c>
      <c r="E40" s="76">
        <v>1</v>
      </c>
      <c r="F40" s="76">
        <f t="shared" si="0"/>
        <v>156029</v>
      </c>
      <c r="G40" s="76">
        <v>163541</v>
      </c>
      <c r="H40" s="76">
        <f>F40-G40</f>
        <v>-7512</v>
      </c>
    </row>
    <row r="41" spans="1:8" ht="15.75" customHeight="1">
      <c r="A41" s="7" t="s">
        <v>50</v>
      </c>
      <c r="B41" s="8" t="s">
        <v>16</v>
      </c>
      <c r="C41" s="76">
        <f>'四月'!F41</f>
        <v>257235</v>
      </c>
      <c r="D41" s="76">
        <v>466</v>
      </c>
      <c r="E41" s="76">
        <v>14</v>
      </c>
      <c r="F41" s="76">
        <f t="shared" si="0"/>
        <v>257687</v>
      </c>
      <c r="G41" s="76">
        <v>248888</v>
      </c>
      <c r="H41" s="76">
        <f>F41-G41</f>
        <v>8799</v>
      </c>
    </row>
    <row r="42" spans="1:8" ht="15.75" customHeight="1">
      <c r="A42" s="14"/>
      <c r="B42" s="8" t="s">
        <v>51</v>
      </c>
      <c r="C42" s="76">
        <f>'四月'!F42</f>
        <v>0</v>
      </c>
      <c r="D42" s="76"/>
      <c r="E42" s="76"/>
      <c r="F42" s="76">
        <f t="shared" si="0"/>
        <v>0</v>
      </c>
      <c r="G42" s="76">
        <v>43150</v>
      </c>
      <c r="H42" s="76">
        <v>0</v>
      </c>
    </row>
    <row r="43" spans="1:8" ht="15.75" customHeight="1">
      <c r="A43" s="14"/>
      <c r="B43" s="8" t="s">
        <v>38</v>
      </c>
      <c r="C43" s="76">
        <f>'四月'!F43</f>
        <v>0</v>
      </c>
      <c r="D43" s="76"/>
      <c r="E43" s="76"/>
      <c r="F43" s="76">
        <f t="shared" si="0"/>
        <v>0</v>
      </c>
      <c r="G43" s="76">
        <v>29790</v>
      </c>
      <c r="H43" s="76">
        <v>0</v>
      </c>
    </row>
    <row r="44" spans="1:8" ht="15.75" customHeight="1">
      <c r="A44" s="14"/>
      <c r="B44" s="8" t="s">
        <v>52</v>
      </c>
      <c r="C44" s="76">
        <f>'四月'!F44</f>
        <v>0</v>
      </c>
      <c r="D44" s="76"/>
      <c r="E44" s="76"/>
      <c r="F44" s="76">
        <f t="shared" si="0"/>
        <v>0</v>
      </c>
      <c r="G44" s="76">
        <v>41497</v>
      </c>
      <c r="H44" s="76">
        <v>0</v>
      </c>
    </row>
    <row r="45" spans="1:8" ht="15.75" customHeight="1">
      <c r="A45" s="14"/>
      <c r="B45" s="8" t="s">
        <v>53</v>
      </c>
      <c r="C45" s="76">
        <f>'四月'!F45</f>
        <v>0</v>
      </c>
      <c r="D45" s="76"/>
      <c r="E45" s="76"/>
      <c r="F45" s="76">
        <f t="shared" si="0"/>
        <v>0</v>
      </c>
      <c r="G45" s="76">
        <v>66650</v>
      </c>
      <c r="H45" s="76">
        <v>0</v>
      </c>
    </row>
    <row r="46" spans="1:8" ht="15.75" customHeight="1">
      <c r="A46" s="14"/>
      <c r="B46" s="8" t="s">
        <v>54</v>
      </c>
      <c r="C46" s="76">
        <f>'四月'!F46</f>
        <v>0</v>
      </c>
      <c r="D46" s="76"/>
      <c r="E46" s="76"/>
      <c r="F46" s="76">
        <f t="shared" si="0"/>
        <v>0</v>
      </c>
      <c r="G46" s="76">
        <v>19632</v>
      </c>
      <c r="H46" s="76">
        <v>0</v>
      </c>
    </row>
    <row r="47" spans="1:8" ht="15.75" customHeight="1">
      <c r="A47" s="15"/>
      <c r="B47" s="8" t="s">
        <v>55</v>
      </c>
      <c r="C47" s="76">
        <f>'四月'!F47</f>
        <v>0</v>
      </c>
      <c r="D47" s="76"/>
      <c r="E47" s="76"/>
      <c r="F47" s="76">
        <f t="shared" si="0"/>
        <v>0</v>
      </c>
      <c r="G47" s="76">
        <v>48169</v>
      </c>
      <c r="H47" s="76">
        <v>0</v>
      </c>
    </row>
    <row r="48" spans="1:8" ht="15.75" customHeight="1">
      <c r="A48" s="7" t="s">
        <v>56</v>
      </c>
      <c r="B48" s="8" t="s">
        <v>21</v>
      </c>
      <c r="C48" s="76">
        <f>'四月'!F48</f>
        <v>327611</v>
      </c>
      <c r="D48" s="77">
        <v>248</v>
      </c>
      <c r="E48" s="76">
        <v>12</v>
      </c>
      <c r="F48" s="76">
        <f t="shared" si="0"/>
        <v>327847</v>
      </c>
      <c r="G48" s="76">
        <v>342881</v>
      </c>
      <c r="H48" s="76">
        <f>F48-G48</f>
        <v>-15034</v>
      </c>
    </row>
    <row r="49" spans="1:8" ht="15.75" customHeight="1">
      <c r="A49" s="14"/>
      <c r="B49" s="8" t="s">
        <v>57</v>
      </c>
      <c r="C49" s="76">
        <f>'四月'!F49</f>
        <v>0</v>
      </c>
      <c r="D49" s="76"/>
      <c r="E49" s="76"/>
      <c r="F49" s="76">
        <f t="shared" si="0"/>
        <v>0</v>
      </c>
      <c r="G49" s="76">
        <v>25245</v>
      </c>
      <c r="H49" s="76">
        <v>0</v>
      </c>
    </row>
    <row r="50" spans="1:8" ht="15.75" customHeight="1">
      <c r="A50" s="15"/>
      <c r="B50" s="8" t="s">
        <v>96</v>
      </c>
      <c r="C50" s="76">
        <f>'四月'!F50</f>
        <v>0</v>
      </c>
      <c r="D50" s="76"/>
      <c r="E50" s="76"/>
      <c r="F50" s="76">
        <f t="shared" si="0"/>
        <v>0</v>
      </c>
      <c r="G50" s="76">
        <v>67134</v>
      </c>
      <c r="H50" s="76">
        <v>0</v>
      </c>
    </row>
    <row r="51" spans="1:8" ht="15.75" customHeight="1">
      <c r="A51" s="3" t="s">
        <v>58</v>
      </c>
      <c r="B51" s="8" t="s">
        <v>119</v>
      </c>
      <c r="C51" s="76">
        <f>'四月'!F51</f>
        <v>376936</v>
      </c>
      <c r="D51" s="76">
        <v>353</v>
      </c>
      <c r="E51" s="76">
        <v>4</v>
      </c>
      <c r="F51" s="76">
        <f t="shared" si="0"/>
        <v>377285</v>
      </c>
      <c r="G51" s="76">
        <v>401122</v>
      </c>
      <c r="H51" s="76">
        <f>F51-G51</f>
        <v>-23837</v>
      </c>
    </row>
    <row r="52" spans="1:8" ht="15.75" customHeight="1">
      <c r="A52" s="9"/>
      <c r="B52" s="8" t="s">
        <v>59</v>
      </c>
      <c r="C52" s="76">
        <f>'四月'!F52</f>
        <v>0</v>
      </c>
      <c r="D52" s="76"/>
      <c r="E52" s="76"/>
      <c r="F52" s="76">
        <f t="shared" si="0"/>
        <v>0</v>
      </c>
      <c r="G52" s="76">
        <v>117260</v>
      </c>
      <c r="H52" s="76">
        <v>0</v>
      </c>
    </row>
    <row r="53" spans="1:8" ht="15.75" customHeight="1">
      <c r="A53" s="16"/>
      <c r="B53" s="8" t="s">
        <v>60</v>
      </c>
      <c r="C53" s="76">
        <f>'四月'!F53</f>
        <v>0</v>
      </c>
      <c r="D53" s="76"/>
      <c r="E53" s="76"/>
      <c r="F53" s="76">
        <f t="shared" si="0"/>
        <v>0</v>
      </c>
      <c r="G53" s="76">
        <v>30988</v>
      </c>
      <c r="H53" s="76">
        <v>0</v>
      </c>
    </row>
    <row r="54" spans="1:8" ht="15.75" customHeight="1">
      <c r="A54" s="7" t="s">
        <v>61</v>
      </c>
      <c r="B54" s="8" t="s">
        <v>21</v>
      </c>
      <c r="C54" s="76">
        <f>'四月'!F54</f>
        <v>257960</v>
      </c>
      <c r="D54" s="77">
        <v>337</v>
      </c>
      <c r="E54" s="76">
        <v>3</v>
      </c>
      <c r="F54" s="76">
        <f t="shared" si="0"/>
        <v>258294</v>
      </c>
      <c r="G54" s="76">
        <v>261280</v>
      </c>
      <c r="H54" s="76">
        <f>F54-G54</f>
        <v>-2986</v>
      </c>
    </row>
    <row r="55" spans="1:8" ht="15.75" customHeight="1">
      <c r="A55" s="15"/>
      <c r="B55" s="8" t="s">
        <v>62</v>
      </c>
      <c r="C55" s="76">
        <f>'四月'!F55</f>
        <v>0</v>
      </c>
      <c r="D55" s="76"/>
      <c r="E55" s="76"/>
      <c r="F55" s="76">
        <f t="shared" si="0"/>
        <v>0</v>
      </c>
      <c r="G55" s="76">
        <v>68977</v>
      </c>
      <c r="H55" s="76">
        <v>0</v>
      </c>
    </row>
    <row r="56" spans="1:8" ht="15.75" customHeight="1">
      <c r="A56" s="3" t="s">
        <v>63</v>
      </c>
      <c r="B56" s="8" t="s">
        <v>21</v>
      </c>
      <c r="C56" s="76">
        <f>'四月'!F56</f>
        <v>142957</v>
      </c>
      <c r="D56" s="76">
        <v>131</v>
      </c>
      <c r="E56" s="76">
        <v>1</v>
      </c>
      <c r="F56" s="76">
        <f t="shared" si="0"/>
        <v>143087</v>
      </c>
      <c r="G56" s="76">
        <v>141611</v>
      </c>
      <c r="H56" s="76">
        <f>F56-G56</f>
        <v>1476</v>
      </c>
    </row>
    <row r="57" spans="1:8" ht="15.75" customHeight="1">
      <c r="A57" s="9"/>
      <c r="B57" s="8" t="s">
        <v>64</v>
      </c>
      <c r="C57" s="76">
        <f>'四月'!F57</f>
        <v>0</v>
      </c>
      <c r="D57" s="76"/>
      <c r="E57" s="76"/>
      <c r="F57" s="76">
        <v>0</v>
      </c>
      <c r="G57" s="76">
        <v>30429</v>
      </c>
      <c r="H57" s="76">
        <v>0</v>
      </c>
    </row>
    <row r="58" spans="1:8" ht="15.75" customHeight="1">
      <c r="A58" s="7" t="s">
        <v>65</v>
      </c>
      <c r="B58" s="8" t="s">
        <v>21</v>
      </c>
      <c r="C58" s="76">
        <f>'四月'!F58</f>
        <v>114712</v>
      </c>
      <c r="D58" s="76">
        <v>169</v>
      </c>
      <c r="E58" s="76">
        <v>1</v>
      </c>
      <c r="F58" s="76">
        <f t="shared" si="0"/>
        <v>114880</v>
      </c>
      <c r="G58" s="76">
        <v>113417</v>
      </c>
      <c r="H58" s="76">
        <f>F58-G58</f>
        <v>1463</v>
      </c>
    </row>
    <row r="59" spans="1:8" ht="15.75" customHeight="1">
      <c r="A59" s="15"/>
      <c r="B59" s="8" t="s">
        <v>66</v>
      </c>
      <c r="C59" s="76">
        <f>'四月'!F59</f>
        <v>0</v>
      </c>
      <c r="D59" s="76"/>
      <c r="E59" s="76"/>
      <c r="F59" s="76">
        <f t="shared" si="0"/>
        <v>0</v>
      </c>
      <c r="G59" s="76">
        <v>37575</v>
      </c>
      <c r="H59" s="76">
        <v>0</v>
      </c>
    </row>
    <row r="60" spans="1:8" ht="15.75" customHeight="1">
      <c r="A60" s="7" t="s">
        <v>67</v>
      </c>
      <c r="B60" s="8" t="s">
        <v>21</v>
      </c>
      <c r="C60" s="76">
        <f>'四月'!F60</f>
        <v>69563</v>
      </c>
      <c r="D60" s="76">
        <v>19</v>
      </c>
      <c r="E60" s="76">
        <v>0</v>
      </c>
      <c r="F60" s="76">
        <f t="shared" si="0"/>
        <v>69582</v>
      </c>
      <c r="G60" s="76">
        <v>76712</v>
      </c>
      <c r="H60" s="76">
        <f>F60-G60</f>
        <v>-7130</v>
      </c>
    </row>
    <row r="61" spans="1:8" ht="15.75" customHeight="1">
      <c r="A61" s="15"/>
      <c r="B61" s="8" t="s">
        <v>68</v>
      </c>
      <c r="C61" s="76">
        <f>'四月'!F61</f>
        <v>0</v>
      </c>
      <c r="D61" s="76"/>
      <c r="E61" s="76"/>
      <c r="F61" s="76">
        <f t="shared" si="0"/>
        <v>0</v>
      </c>
      <c r="G61" s="76">
        <v>36222</v>
      </c>
      <c r="H61" s="76">
        <v>0</v>
      </c>
    </row>
    <row r="62" spans="1:8" ht="15.75" customHeight="1">
      <c r="A62" s="3" t="s">
        <v>69</v>
      </c>
      <c r="B62" s="8" t="s">
        <v>21</v>
      </c>
      <c r="C62" s="76">
        <f>'四月'!F62</f>
        <v>26415</v>
      </c>
      <c r="D62" s="76">
        <v>16</v>
      </c>
      <c r="E62" s="76">
        <v>2</v>
      </c>
      <c r="F62" s="76">
        <f t="shared" si="0"/>
        <v>26429</v>
      </c>
      <c r="G62" s="76">
        <v>29429</v>
      </c>
      <c r="H62" s="76">
        <f>F62-G62</f>
        <v>-3000</v>
      </c>
    </row>
    <row r="63" spans="1:10" ht="15.75" customHeight="1">
      <c r="A63" s="9"/>
      <c r="B63" s="8" t="s">
        <v>70</v>
      </c>
      <c r="C63" s="76">
        <f>'四月'!F63</f>
        <v>0</v>
      </c>
      <c r="D63" s="76"/>
      <c r="E63" s="76"/>
      <c r="F63" s="76">
        <f t="shared" si="0"/>
        <v>0</v>
      </c>
      <c r="G63" s="76">
        <v>17156</v>
      </c>
      <c r="H63" s="76">
        <v>0</v>
      </c>
      <c r="J63" s="83"/>
    </row>
    <row r="64" spans="1:12" ht="15.75" customHeight="1">
      <c r="A64" s="7" t="s">
        <v>71</v>
      </c>
      <c r="B64" s="8" t="s">
        <v>16</v>
      </c>
      <c r="C64" s="76">
        <f>'四月'!F64</f>
        <v>842100</v>
      </c>
      <c r="D64" s="76">
        <v>295</v>
      </c>
      <c r="E64" s="76">
        <v>78</v>
      </c>
      <c r="F64" s="76">
        <f t="shared" si="0"/>
        <v>842317</v>
      </c>
      <c r="G64" s="76">
        <v>924978</v>
      </c>
      <c r="H64" s="76">
        <f>F64-G64</f>
        <v>-82661</v>
      </c>
      <c r="J64" s="84"/>
      <c r="K64" s="83"/>
      <c r="L64" s="83"/>
    </row>
    <row r="65" spans="1:12" ht="15.75" customHeight="1">
      <c r="A65" s="14"/>
      <c r="B65" s="8" t="s">
        <v>97</v>
      </c>
      <c r="C65" s="76">
        <f>'四月'!F65</f>
        <v>0</v>
      </c>
      <c r="D65" s="76">
        <v>0</v>
      </c>
      <c r="E65" s="76">
        <v>18</v>
      </c>
      <c r="F65" s="76">
        <v>0</v>
      </c>
      <c r="G65" s="76">
        <v>74449</v>
      </c>
      <c r="H65" s="76">
        <v>0</v>
      </c>
      <c r="J65" s="84"/>
      <c r="K65" s="84"/>
      <c r="L65" s="83"/>
    </row>
    <row r="66" spans="1:12" ht="15.75" customHeight="1">
      <c r="A66" s="14"/>
      <c r="B66" s="8" t="s">
        <v>19</v>
      </c>
      <c r="C66" s="76">
        <f>'四月'!F66</f>
        <v>0</v>
      </c>
      <c r="D66" s="76">
        <v>0</v>
      </c>
      <c r="E66" s="76">
        <v>0</v>
      </c>
      <c r="F66" s="76">
        <v>0</v>
      </c>
      <c r="G66" s="76">
        <v>83811</v>
      </c>
      <c r="H66" s="76">
        <v>0</v>
      </c>
      <c r="J66" s="84"/>
      <c r="K66" s="84"/>
      <c r="L66" s="83"/>
    </row>
    <row r="67" spans="1:12" ht="15.75" customHeight="1">
      <c r="A67" s="14"/>
      <c r="B67" s="8" t="s">
        <v>98</v>
      </c>
      <c r="C67" s="76">
        <f>'四月'!F67</f>
        <v>0</v>
      </c>
      <c r="D67" s="76">
        <v>33</v>
      </c>
      <c r="E67" s="76">
        <v>12</v>
      </c>
      <c r="F67" s="76">
        <v>0</v>
      </c>
      <c r="G67" s="76">
        <v>112528</v>
      </c>
      <c r="H67" s="76">
        <v>0</v>
      </c>
      <c r="J67" s="84"/>
      <c r="K67" s="84"/>
      <c r="L67" s="83"/>
    </row>
    <row r="68" spans="1:12" ht="15.75" customHeight="1">
      <c r="A68" s="14"/>
      <c r="B68" s="8" t="s">
        <v>17</v>
      </c>
      <c r="C68" s="76">
        <f>'四月'!F68</f>
        <v>0</v>
      </c>
      <c r="D68" s="76">
        <v>45</v>
      </c>
      <c r="E68" s="76">
        <v>0</v>
      </c>
      <c r="F68" s="76">
        <v>0</v>
      </c>
      <c r="G68" s="76">
        <v>84423</v>
      </c>
      <c r="H68" s="76">
        <v>0</v>
      </c>
      <c r="J68" s="84"/>
      <c r="K68" s="84"/>
      <c r="L68" s="83"/>
    </row>
    <row r="69" spans="1:12" ht="15.75" customHeight="1">
      <c r="A69" s="14"/>
      <c r="B69" s="8" t="s">
        <v>99</v>
      </c>
      <c r="C69" s="76">
        <f>'四月'!F69</f>
        <v>0</v>
      </c>
      <c r="D69" s="76">
        <v>1</v>
      </c>
      <c r="E69" s="76">
        <v>13</v>
      </c>
      <c r="F69" s="76">
        <v>0</v>
      </c>
      <c r="G69" s="76">
        <v>58716</v>
      </c>
      <c r="H69" s="76">
        <v>0</v>
      </c>
      <c r="J69" s="84"/>
      <c r="K69" s="84"/>
      <c r="L69" s="83"/>
    </row>
    <row r="70" spans="1:12" ht="15.75" customHeight="1">
      <c r="A70" s="14"/>
      <c r="B70" s="8" t="s">
        <v>100</v>
      </c>
      <c r="C70" s="76">
        <f>'四月'!F70</f>
        <v>0</v>
      </c>
      <c r="D70" s="76">
        <v>0</v>
      </c>
      <c r="E70" s="76">
        <v>0</v>
      </c>
      <c r="F70" s="76">
        <v>0</v>
      </c>
      <c r="G70" s="76">
        <v>44645</v>
      </c>
      <c r="H70" s="76">
        <v>0</v>
      </c>
      <c r="J70" s="84"/>
      <c r="K70" s="84"/>
      <c r="L70" s="83"/>
    </row>
    <row r="71" spans="1:12" ht="15.75" customHeight="1">
      <c r="A71" s="14"/>
      <c r="B71" s="8" t="s">
        <v>101</v>
      </c>
      <c r="C71" s="76">
        <f>'四月'!F71</f>
        <v>0</v>
      </c>
      <c r="D71" s="76">
        <v>0</v>
      </c>
      <c r="E71" s="76">
        <v>0</v>
      </c>
      <c r="F71" s="76">
        <v>0</v>
      </c>
      <c r="G71" s="76">
        <v>71384</v>
      </c>
      <c r="H71" s="76">
        <v>0</v>
      </c>
      <c r="J71" s="84"/>
      <c r="K71" s="84"/>
      <c r="L71" s="83"/>
    </row>
    <row r="72" spans="1:12" ht="15.75" customHeight="1">
      <c r="A72" s="14"/>
      <c r="B72" s="8" t="s">
        <v>72</v>
      </c>
      <c r="C72" s="76">
        <f>'四月'!F72</f>
        <v>0</v>
      </c>
      <c r="D72" s="76">
        <v>22</v>
      </c>
      <c r="E72" s="76">
        <v>0</v>
      </c>
      <c r="F72" s="76">
        <v>0</v>
      </c>
      <c r="G72" s="76">
        <v>91117</v>
      </c>
      <c r="H72" s="76">
        <v>0</v>
      </c>
      <c r="J72" s="84"/>
      <c r="K72" s="84"/>
      <c r="L72" s="83"/>
    </row>
    <row r="73" spans="1:12" ht="15.75" customHeight="1">
      <c r="A73" s="14"/>
      <c r="B73" s="8" t="s">
        <v>73</v>
      </c>
      <c r="C73" s="76">
        <f>'四月'!F73</f>
        <v>0</v>
      </c>
      <c r="D73" s="76">
        <v>60</v>
      </c>
      <c r="E73" s="76">
        <v>13</v>
      </c>
      <c r="F73" s="76">
        <v>0</v>
      </c>
      <c r="G73" s="76">
        <v>37968</v>
      </c>
      <c r="H73" s="76">
        <v>0</v>
      </c>
      <c r="J73" s="84"/>
      <c r="K73" s="84"/>
      <c r="L73" s="83"/>
    </row>
    <row r="74" spans="1:12" ht="15.75" customHeight="1">
      <c r="A74" s="14"/>
      <c r="B74" s="8" t="s">
        <v>74</v>
      </c>
      <c r="C74" s="76">
        <f>'四月'!F74</f>
        <v>0</v>
      </c>
      <c r="D74" s="76">
        <v>7</v>
      </c>
      <c r="E74" s="76">
        <v>11</v>
      </c>
      <c r="F74" s="76">
        <v>0</v>
      </c>
      <c r="G74" s="76">
        <v>87491</v>
      </c>
      <c r="H74" s="76">
        <v>0</v>
      </c>
      <c r="J74" s="84"/>
      <c r="K74" s="84"/>
      <c r="L74" s="83"/>
    </row>
    <row r="75" spans="1:12" ht="15.75" customHeight="1">
      <c r="A75" s="14"/>
      <c r="B75" s="8" t="s">
        <v>102</v>
      </c>
      <c r="C75" s="76">
        <f>'四月'!F75</f>
        <v>0</v>
      </c>
      <c r="D75" s="76">
        <v>120</v>
      </c>
      <c r="E75" s="76">
        <v>0</v>
      </c>
      <c r="F75" s="76">
        <v>0</v>
      </c>
      <c r="G75" s="76">
        <v>95243</v>
      </c>
      <c r="H75" s="76">
        <v>0</v>
      </c>
      <c r="J75" s="84"/>
      <c r="K75" s="84"/>
      <c r="L75" s="83"/>
    </row>
    <row r="76" spans="1:12" ht="15.75" customHeight="1">
      <c r="A76" s="14"/>
      <c r="B76" s="8" t="s">
        <v>103</v>
      </c>
      <c r="C76" s="76">
        <f>'四月'!F76</f>
        <v>0</v>
      </c>
      <c r="D76" s="76">
        <v>7</v>
      </c>
      <c r="E76" s="76">
        <v>11</v>
      </c>
      <c r="F76" s="76">
        <v>0</v>
      </c>
      <c r="G76" s="76">
        <v>83203</v>
      </c>
      <c r="H76" s="76">
        <v>0</v>
      </c>
      <c r="J76" s="84"/>
      <c r="K76" s="84"/>
      <c r="L76" s="83"/>
    </row>
    <row r="77" spans="1:12" ht="15.75" customHeight="1">
      <c r="A77" s="7" t="s">
        <v>75</v>
      </c>
      <c r="B77" s="5" t="s">
        <v>16</v>
      </c>
      <c r="C77" s="76">
        <f>'四月'!F77</f>
        <v>519153</v>
      </c>
      <c r="D77" s="76">
        <v>920</v>
      </c>
      <c r="E77" s="76">
        <v>13</v>
      </c>
      <c r="F77" s="76">
        <f>C77+D77-E77</f>
        <v>520060</v>
      </c>
      <c r="G77" s="76">
        <v>540265</v>
      </c>
      <c r="H77" s="76">
        <f>F77-G77</f>
        <v>-20205</v>
      </c>
      <c r="J77" s="84"/>
      <c r="K77" s="84"/>
      <c r="L77" s="83"/>
    </row>
    <row r="78" spans="1:12" ht="15.75" customHeight="1">
      <c r="A78" s="14"/>
      <c r="B78" s="5" t="s">
        <v>76</v>
      </c>
      <c r="C78" s="76">
        <f>'四月'!F78</f>
        <v>0</v>
      </c>
      <c r="D78" s="76">
        <v>0</v>
      </c>
      <c r="E78" s="76">
        <v>0</v>
      </c>
      <c r="F78" s="76">
        <v>0</v>
      </c>
      <c r="G78" s="76">
        <v>11307</v>
      </c>
      <c r="H78" s="76">
        <v>0</v>
      </c>
      <c r="J78" s="83"/>
      <c r="K78" s="83"/>
      <c r="L78" s="83"/>
    </row>
    <row r="79" spans="1:12" ht="15.75" customHeight="1">
      <c r="A79" s="14"/>
      <c r="B79" s="5" t="s">
        <v>77</v>
      </c>
      <c r="C79" s="76">
        <f>'四月'!F79</f>
        <v>0</v>
      </c>
      <c r="D79" s="76">
        <v>273</v>
      </c>
      <c r="E79" s="76">
        <v>0</v>
      </c>
      <c r="F79" s="76">
        <v>0</v>
      </c>
      <c r="G79" s="76">
        <v>40412</v>
      </c>
      <c r="H79" s="76">
        <v>0</v>
      </c>
      <c r="J79" s="83"/>
      <c r="K79" s="83"/>
      <c r="L79" s="83"/>
    </row>
    <row r="80" spans="1:10" ht="15.75" customHeight="1">
      <c r="A80" s="14"/>
      <c r="B80" s="5" t="s">
        <v>78</v>
      </c>
      <c r="C80" s="76">
        <f>'四月'!F80</f>
        <v>0</v>
      </c>
      <c r="D80" s="76">
        <v>29</v>
      </c>
      <c r="E80" s="76">
        <v>1</v>
      </c>
      <c r="F80" s="76">
        <v>0</v>
      </c>
      <c r="G80" s="76">
        <v>66750</v>
      </c>
      <c r="H80" s="76">
        <v>0</v>
      </c>
      <c r="J80" s="83"/>
    </row>
    <row r="81" spans="1:8" ht="15.75" customHeight="1">
      <c r="A81" s="14"/>
      <c r="B81" s="5" t="s">
        <v>79</v>
      </c>
      <c r="C81" s="76">
        <f>'四月'!F81</f>
        <v>0</v>
      </c>
      <c r="D81" s="76">
        <v>376</v>
      </c>
      <c r="E81" s="76">
        <v>0</v>
      </c>
      <c r="F81" s="76">
        <v>0</v>
      </c>
      <c r="G81" s="76">
        <v>54650</v>
      </c>
      <c r="H81" s="76">
        <v>0</v>
      </c>
    </row>
    <row r="82" spans="1:8" ht="15.75" customHeight="1">
      <c r="A82" s="14"/>
      <c r="B82" s="5" t="s">
        <v>80</v>
      </c>
      <c r="C82" s="76">
        <f>'四月'!F82</f>
        <v>0</v>
      </c>
      <c r="D82" s="76">
        <v>26</v>
      </c>
      <c r="E82" s="76">
        <v>0</v>
      </c>
      <c r="F82" s="76">
        <v>0</v>
      </c>
      <c r="G82" s="76">
        <v>123720</v>
      </c>
      <c r="H82" s="76">
        <v>0</v>
      </c>
    </row>
    <row r="83" spans="1:8" ht="15.75" customHeight="1">
      <c r="A83" s="14"/>
      <c r="B83" s="5" t="s">
        <v>81</v>
      </c>
      <c r="C83" s="76">
        <f>'四月'!F83</f>
        <v>0</v>
      </c>
      <c r="D83" s="76">
        <v>1</v>
      </c>
      <c r="E83" s="76">
        <v>6</v>
      </c>
      <c r="F83" s="76">
        <v>0</v>
      </c>
      <c r="G83" s="76">
        <v>22739</v>
      </c>
      <c r="H83" s="76">
        <v>0</v>
      </c>
    </row>
    <row r="84" spans="1:8" ht="15.75" customHeight="1">
      <c r="A84" s="14"/>
      <c r="B84" s="5" t="s">
        <v>82</v>
      </c>
      <c r="C84" s="76">
        <f>'四月'!F84</f>
        <v>0</v>
      </c>
      <c r="D84" s="76">
        <v>0</v>
      </c>
      <c r="E84" s="76">
        <v>0</v>
      </c>
      <c r="F84" s="76">
        <v>0</v>
      </c>
      <c r="G84" s="76">
        <v>12151</v>
      </c>
      <c r="H84" s="76">
        <v>0</v>
      </c>
    </row>
    <row r="85" spans="1:8" ht="15.75" customHeight="1">
      <c r="A85" s="14"/>
      <c r="B85" s="5" t="s">
        <v>83</v>
      </c>
      <c r="C85" s="76">
        <f>'四月'!F85</f>
        <v>0</v>
      </c>
      <c r="D85" s="76">
        <v>6</v>
      </c>
      <c r="E85" s="76">
        <v>5</v>
      </c>
      <c r="F85" s="76">
        <v>0</v>
      </c>
      <c r="G85" s="76">
        <v>68934</v>
      </c>
      <c r="H85" s="76">
        <v>0</v>
      </c>
    </row>
    <row r="86" spans="1:8" ht="15.75" customHeight="1">
      <c r="A86" s="14"/>
      <c r="B86" s="5" t="s">
        <v>84</v>
      </c>
      <c r="C86" s="76">
        <f>'四月'!F86</f>
        <v>0</v>
      </c>
      <c r="D86" s="76">
        <v>141</v>
      </c>
      <c r="E86" s="76">
        <v>1</v>
      </c>
      <c r="F86" s="76">
        <v>0</v>
      </c>
      <c r="G86" s="76">
        <v>70479</v>
      </c>
      <c r="H86" s="76">
        <v>0</v>
      </c>
    </row>
    <row r="87" spans="1:8" ht="15.75" customHeight="1">
      <c r="A87" s="14"/>
      <c r="B87" s="5" t="s">
        <v>85</v>
      </c>
      <c r="C87" s="76">
        <f>'四月'!F87</f>
        <v>0</v>
      </c>
      <c r="D87" s="76">
        <v>0</v>
      </c>
      <c r="E87" s="76">
        <v>0</v>
      </c>
      <c r="F87" s="76">
        <v>0</v>
      </c>
      <c r="G87" s="76">
        <v>10663</v>
      </c>
      <c r="H87" s="76">
        <v>0</v>
      </c>
    </row>
    <row r="88" spans="1:8" ht="15.75" customHeight="1">
      <c r="A88" s="15"/>
      <c r="B88" s="5" t="s">
        <v>86</v>
      </c>
      <c r="C88" s="76">
        <f>'四月'!F88</f>
        <v>0</v>
      </c>
      <c r="D88" s="76">
        <v>67</v>
      </c>
      <c r="E88" s="76">
        <v>0</v>
      </c>
      <c r="F88" s="76">
        <v>0</v>
      </c>
      <c r="G88" s="76">
        <v>58460</v>
      </c>
      <c r="H88" s="76">
        <v>0</v>
      </c>
    </row>
    <row r="89" spans="1:8" ht="15.75" customHeight="1">
      <c r="A89" s="120" t="s">
        <v>87</v>
      </c>
      <c r="B89" s="121"/>
      <c r="C89" s="11"/>
      <c r="D89" s="6" t="s">
        <v>88</v>
      </c>
      <c r="E89" s="6" t="s">
        <v>88</v>
      </c>
      <c r="F89" s="11"/>
      <c r="G89" s="6" t="s">
        <v>89</v>
      </c>
      <c r="H89" s="12"/>
    </row>
    <row r="90" spans="1:8" ht="15.75" customHeight="1">
      <c r="A90" s="122" t="s">
        <v>93</v>
      </c>
      <c r="B90" s="121"/>
      <c r="C90" s="11"/>
      <c r="D90" s="6" t="s">
        <v>91</v>
      </c>
      <c r="E90" s="6" t="s">
        <v>91</v>
      </c>
      <c r="F90" s="11"/>
      <c r="G90" s="6" t="s">
        <v>89</v>
      </c>
      <c r="H90" s="12"/>
    </row>
    <row r="91" spans="1:8" ht="15.75" customHeight="1">
      <c r="A91" s="122" t="s">
        <v>92</v>
      </c>
      <c r="B91" s="121"/>
      <c r="C91" s="11"/>
      <c r="D91" s="6" t="s">
        <v>91</v>
      </c>
      <c r="E91" s="6" t="s">
        <v>91</v>
      </c>
      <c r="F91" s="11"/>
      <c r="G91" s="6" t="s">
        <v>89</v>
      </c>
      <c r="H91" s="12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selection activeCell="H19" sqref="H19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110" t="s">
        <v>112</v>
      </c>
      <c r="B1" s="111"/>
      <c r="C1" s="111"/>
      <c r="D1" s="111"/>
      <c r="E1" s="111"/>
    </row>
    <row r="2" spans="1:8" ht="16.5">
      <c r="A2" s="112" t="s">
        <v>125</v>
      </c>
      <c r="B2" s="113"/>
      <c r="C2" s="113"/>
      <c r="D2" s="113"/>
      <c r="E2" s="113"/>
      <c r="H2" s="21" t="s">
        <v>104</v>
      </c>
    </row>
    <row r="3" spans="1:8" ht="15.75" customHeight="1">
      <c r="A3" s="114" t="s">
        <v>109</v>
      </c>
      <c r="B3" s="115"/>
      <c r="C3" s="52" t="s">
        <v>94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6"/>
      <c r="B4" s="117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133</v>
      </c>
    </row>
    <row r="5" spans="1:8" ht="15.75" customHeight="1">
      <c r="A5" s="118"/>
      <c r="B5" s="119"/>
      <c r="C5" s="56" t="s">
        <v>95</v>
      </c>
      <c r="D5" s="33" t="s">
        <v>8</v>
      </c>
      <c r="E5" s="57" t="s">
        <v>9</v>
      </c>
      <c r="F5" s="33" t="s">
        <v>10</v>
      </c>
      <c r="G5" s="57" t="s">
        <v>11</v>
      </c>
      <c r="H5" s="33" t="s">
        <v>12</v>
      </c>
    </row>
    <row r="6" spans="1:8" ht="15.75" customHeight="1">
      <c r="A6" s="58" t="s">
        <v>13</v>
      </c>
      <c r="B6" s="47"/>
      <c r="C6" s="68">
        <f>'五月'!F6</f>
        <v>7241002</v>
      </c>
      <c r="D6" s="68">
        <f>D7+D64+D77</f>
        <v>6985</v>
      </c>
      <c r="E6" s="68">
        <f>E7+E64+E77</f>
        <v>121</v>
      </c>
      <c r="F6" s="68">
        <f>C6+D6-E6</f>
        <v>7247866</v>
      </c>
      <c r="G6" s="68">
        <f>G7+G64+G77</f>
        <v>7206552</v>
      </c>
      <c r="H6" s="68">
        <f>F6-G6</f>
        <v>41314</v>
      </c>
    </row>
    <row r="7" spans="1:8" ht="15.75" customHeight="1">
      <c r="A7" s="59"/>
      <c r="B7" s="60" t="s">
        <v>14</v>
      </c>
      <c r="C7" s="68">
        <f>'五月'!F7</f>
        <v>5877341</v>
      </c>
      <c r="D7" s="68">
        <f>D8+D12+D19+D23+D24+D25+D27+D31+D33+D35+D37+D39+D40+D41+D48+D51+D54+D56+D58+D60+D62</f>
        <v>6314</v>
      </c>
      <c r="E7" s="68">
        <f>E8+E12+E19+E23+E24+E25+E27+E31+E33+E35+E37+E39+E40+E41+E48+E51+E54+E56+E58+E60+E62</f>
        <v>73</v>
      </c>
      <c r="F7" s="68">
        <f>C7+D7-E7</f>
        <v>5883582</v>
      </c>
      <c r="G7" s="68">
        <f>G8+G12+G19+G23+G24+G25+G27+G31+G33+G35+G37+G39+G40+G41+G48+G51+G54+G56+G58+G60+G62</f>
        <v>5739876</v>
      </c>
      <c r="H7" s="68">
        <f>F7-G7</f>
        <v>143706</v>
      </c>
    </row>
    <row r="8" spans="1:8" ht="15.75" customHeight="1">
      <c r="A8" s="61" t="s">
        <v>15</v>
      </c>
      <c r="B8" s="62" t="s">
        <v>16</v>
      </c>
      <c r="C8" s="68">
        <f>'五月'!F8</f>
        <v>150515</v>
      </c>
      <c r="D8" s="68">
        <v>10</v>
      </c>
      <c r="E8" s="68">
        <v>1</v>
      </c>
      <c r="F8" s="68">
        <f aca="true" t="shared" si="0" ref="F8:F64">C8+D8-E8</f>
        <v>150524</v>
      </c>
      <c r="G8" s="68">
        <v>139314</v>
      </c>
      <c r="H8" s="68">
        <f>F8-G8</f>
        <v>11210</v>
      </c>
    </row>
    <row r="9" spans="1:8" ht="15.75" customHeight="1">
      <c r="A9" s="63"/>
      <c r="B9" s="62" t="s">
        <v>17</v>
      </c>
      <c r="C9" s="68">
        <f>'五月'!F9</f>
        <v>0</v>
      </c>
      <c r="D9" s="68">
        <v>0</v>
      </c>
      <c r="E9" s="68"/>
      <c r="F9" s="68">
        <v>0</v>
      </c>
      <c r="G9" s="68">
        <v>18699</v>
      </c>
      <c r="H9" s="68">
        <v>0</v>
      </c>
    </row>
    <row r="10" spans="1:8" ht="15.75" customHeight="1">
      <c r="A10" s="63"/>
      <c r="B10" s="62" t="s">
        <v>18</v>
      </c>
      <c r="C10" s="68">
        <f>'五月'!F10</f>
        <v>0</v>
      </c>
      <c r="D10" s="68">
        <v>0</v>
      </c>
      <c r="E10" s="68">
        <v>0</v>
      </c>
      <c r="F10" s="68">
        <v>0</v>
      </c>
      <c r="G10" s="68">
        <v>21350</v>
      </c>
      <c r="H10" s="68">
        <v>0</v>
      </c>
    </row>
    <row r="11" spans="1:8" ht="15.75" customHeight="1">
      <c r="A11" s="64"/>
      <c r="B11" s="62" t="s">
        <v>19</v>
      </c>
      <c r="C11" s="68">
        <f>'五月'!F11</f>
        <v>0</v>
      </c>
      <c r="D11" s="68">
        <v>10</v>
      </c>
      <c r="E11" s="68">
        <v>0</v>
      </c>
      <c r="F11" s="68">
        <v>0</v>
      </c>
      <c r="G11" s="68">
        <v>18965</v>
      </c>
      <c r="H11" s="68">
        <v>0</v>
      </c>
    </row>
    <row r="12" spans="1:8" ht="15.75" customHeight="1">
      <c r="A12" s="65" t="s">
        <v>20</v>
      </c>
      <c r="B12" s="62" t="s">
        <v>21</v>
      </c>
      <c r="C12" s="68">
        <f>'五月'!F12</f>
        <v>1311249</v>
      </c>
      <c r="D12" s="68">
        <v>682</v>
      </c>
      <c r="E12" s="68">
        <v>13</v>
      </c>
      <c r="F12" s="68">
        <f t="shared" si="0"/>
        <v>1311918</v>
      </c>
      <c r="G12" s="68">
        <v>1253323</v>
      </c>
      <c r="H12" s="68">
        <f>F12-G12</f>
        <v>58595</v>
      </c>
    </row>
    <row r="13" spans="1:11" ht="15.75" customHeight="1">
      <c r="A13" s="66"/>
      <c r="B13" s="62" t="s">
        <v>22</v>
      </c>
      <c r="C13" s="68">
        <f>'五月'!F13</f>
        <v>0</v>
      </c>
      <c r="D13" s="68">
        <v>317</v>
      </c>
      <c r="E13" s="68">
        <v>2</v>
      </c>
      <c r="F13" s="68">
        <v>0</v>
      </c>
      <c r="G13" s="68">
        <v>175893</v>
      </c>
      <c r="H13" s="68">
        <v>0</v>
      </c>
      <c r="J13" s="80"/>
      <c r="K13" s="80"/>
    </row>
    <row r="14" spans="1:11" ht="15.75" customHeight="1">
      <c r="A14" s="66"/>
      <c r="B14" s="62" t="s">
        <v>23</v>
      </c>
      <c r="C14" s="68">
        <f>'五月'!F14</f>
        <v>0</v>
      </c>
      <c r="D14" s="68">
        <v>40</v>
      </c>
      <c r="E14" s="68">
        <v>0</v>
      </c>
      <c r="F14" s="68">
        <v>0</v>
      </c>
      <c r="G14" s="68">
        <v>127270</v>
      </c>
      <c r="H14" s="68">
        <v>0</v>
      </c>
      <c r="J14" s="80"/>
      <c r="K14" s="80"/>
    </row>
    <row r="15" spans="1:11" ht="15.75" customHeight="1">
      <c r="A15" s="66"/>
      <c r="B15" s="62" t="s">
        <v>24</v>
      </c>
      <c r="C15" s="68">
        <f>'五月'!F15</f>
        <v>0</v>
      </c>
      <c r="D15" s="68">
        <v>20</v>
      </c>
      <c r="E15" s="68">
        <v>2</v>
      </c>
      <c r="F15" s="68">
        <v>0</v>
      </c>
      <c r="G15" s="68">
        <v>143039</v>
      </c>
      <c r="H15" s="68">
        <v>0</v>
      </c>
      <c r="J15" s="80"/>
      <c r="K15" s="80"/>
    </row>
    <row r="16" spans="1:11" ht="15.75" customHeight="1">
      <c r="A16" s="66"/>
      <c r="B16" s="62" t="s">
        <v>25</v>
      </c>
      <c r="C16" s="68">
        <f>'五月'!F16</f>
        <v>0</v>
      </c>
      <c r="D16" s="68">
        <v>136</v>
      </c>
      <c r="E16" s="68">
        <v>2</v>
      </c>
      <c r="F16" s="68">
        <v>0</v>
      </c>
      <c r="G16" s="68">
        <v>85734</v>
      </c>
      <c r="H16" s="68">
        <v>0</v>
      </c>
      <c r="J16" s="80"/>
      <c r="K16" s="80"/>
    </row>
    <row r="17" spans="1:11" ht="15.75" customHeight="1">
      <c r="A17" s="66"/>
      <c r="B17" s="62" t="s">
        <v>26</v>
      </c>
      <c r="C17" s="68">
        <f>'五月'!F17</f>
        <v>0</v>
      </c>
      <c r="D17" s="68">
        <v>150</v>
      </c>
      <c r="E17" s="68">
        <v>5</v>
      </c>
      <c r="F17" s="68">
        <v>0</v>
      </c>
      <c r="G17" s="68">
        <v>107084</v>
      </c>
      <c r="H17" s="68">
        <v>0</v>
      </c>
      <c r="J17" s="80"/>
      <c r="K17" s="80"/>
    </row>
    <row r="18" spans="1:11" ht="15.75" customHeight="1">
      <c r="A18" s="66"/>
      <c r="B18" s="62" t="s">
        <v>27</v>
      </c>
      <c r="C18" s="68">
        <f>'五月'!F18</f>
        <v>339</v>
      </c>
      <c r="D18" s="68">
        <v>19</v>
      </c>
      <c r="E18" s="68">
        <v>2</v>
      </c>
      <c r="F18" s="68">
        <v>0</v>
      </c>
      <c r="G18" s="68">
        <v>123147</v>
      </c>
      <c r="H18" s="68">
        <v>0</v>
      </c>
      <c r="J18" s="80"/>
      <c r="K18" s="80"/>
    </row>
    <row r="19" spans="1:11" ht="15.75" customHeight="1">
      <c r="A19" s="61" t="s">
        <v>28</v>
      </c>
      <c r="B19" s="62" t="s">
        <v>21</v>
      </c>
      <c r="C19" s="68">
        <f>'五月'!F19</f>
        <v>626454</v>
      </c>
      <c r="D19" s="68">
        <v>1698</v>
      </c>
      <c r="E19" s="68">
        <v>0</v>
      </c>
      <c r="F19" s="68">
        <f t="shared" si="0"/>
        <v>628152</v>
      </c>
      <c r="G19" s="68">
        <v>581871</v>
      </c>
      <c r="H19" s="68">
        <f>F19-G19</f>
        <v>46281</v>
      </c>
      <c r="J19" s="82"/>
      <c r="K19" s="82"/>
    </row>
    <row r="20" spans="1:11" ht="15.75" customHeight="1">
      <c r="A20" s="63"/>
      <c r="B20" s="62" t="s">
        <v>29</v>
      </c>
      <c r="C20" s="68">
        <f>'五月'!F20</f>
        <v>0</v>
      </c>
      <c r="D20" s="68"/>
      <c r="E20" s="68"/>
      <c r="F20" s="68">
        <f t="shared" si="0"/>
        <v>0</v>
      </c>
      <c r="G20" s="68">
        <v>124304</v>
      </c>
      <c r="H20" s="68">
        <v>0</v>
      </c>
      <c r="J20" s="82"/>
      <c r="K20" s="82"/>
    </row>
    <row r="21" spans="1:8" ht="15.75" customHeight="1">
      <c r="A21" s="63"/>
      <c r="B21" s="62" t="s">
        <v>30</v>
      </c>
      <c r="C21" s="68">
        <f>'五月'!F21</f>
        <v>0</v>
      </c>
      <c r="D21" s="68"/>
      <c r="E21" s="68"/>
      <c r="F21" s="68">
        <f t="shared" si="0"/>
        <v>0</v>
      </c>
      <c r="G21" s="68">
        <v>110628</v>
      </c>
      <c r="H21" s="68">
        <v>0</v>
      </c>
    </row>
    <row r="22" spans="1:8" ht="15.75" customHeight="1">
      <c r="A22" s="64"/>
      <c r="B22" s="62" t="s">
        <v>31</v>
      </c>
      <c r="C22" s="68">
        <f>'五月'!F22</f>
        <v>0</v>
      </c>
      <c r="D22" s="68"/>
      <c r="E22" s="68"/>
      <c r="F22" s="68">
        <f t="shared" si="0"/>
        <v>0</v>
      </c>
      <c r="G22" s="68">
        <v>41057</v>
      </c>
      <c r="H22" s="68">
        <v>0</v>
      </c>
    </row>
    <row r="23" spans="1:8" ht="15.75" customHeight="1">
      <c r="A23" s="65" t="s">
        <v>32</v>
      </c>
      <c r="B23" s="62" t="s">
        <v>32</v>
      </c>
      <c r="C23" s="68">
        <f>'五月'!F23</f>
        <v>132662</v>
      </c>
      <c r="D23" s="68">
        <v>672</v>
      </c>
      <c r="E23" s="68">
        <v>6</v>
      </c>
      <c r="F23" s="68">
        <f t="shared" si="0"/>
        <v>133328</v>
      </c>
      <c r="G23" s="68">
        <v>124376</v>
      </c>
      <c r="H23" s="68">
        <f>F23-G23</f>
        <v>8952</v>
      </c>
    </row>
    <row r="24" spans="1:8" ht="15.75" customHeight="1">
      <c r="A24" s="62" t="s">
        <v>33</v>
      </c>
      <c r="B24" s="62" t="s">
        <v>33</v>
      </c>
      <c r="C24" s="68">
        <f>'五月'!F24</f>
        <v>130638</v>
      </c>
      <c r="D24" s="68">
        <v>401</v>
      </c>
      <c r="E24" s="68">
        <v>3</v>
      </c>
      <c r="F24" s="68">
        <f t="shared" si="0"/>
        <v>131036</v>
      </c>
      <c r="G24" s="68">
        <v>134864</v>
      </c>
      <c r="H24" s="68">
        <f>F24-G24</f>
        <v>-3828</v>
      </c>
    </row>
    <row r="25" spans="1:8" ht="15.75" customHeight="1">
      <c r="A25" s="65" t="s">
        <v>34</v>
      </c>
      <c r="B25" s="62" t="s">
        <v>21</v>
      </c>
      <c r="C25" s="68">
        <f>'五月'!F25</f>
        <v>149625</v>
      </c>
      <c r="D25" s="68">
        <v>115</v>
      </c>
      <c r="E25" s="68">
        <v>0</v>
      </c>
      <c r="F25" s="68">
        <f t="shared" si="0"/>
        <v>149740</v>
      </c>
      <c r="G25" s="68">
        <v>156708</v>
      </c>
      <c r="H25" s="68">
        <f>F25-G25</f>
        <v>-6968</v>
      </c>
    </row>
    <row r="26" spans="1:8" ht="15.75" customHeight="1">
      <c r="A26" s="66"/>
      <c r="B26" s="62" t="s">
        <v>35</v>
      </c>
      <c r="C26" s="68">
        <f>'五月'!F26</f>
        <v>0</v>
      </c>
      <c r="D26" s="68"/>
      <c r="E26" s="68"/>
      <c r="F26" s="68">
        <v>0</v>
      </c>
      <c r="G26" s="68">
        <v>27003</v>
      </c>
      <c r="H26" s="68">
        <v>0</v>
      </c>
    </row>
    <row r="27" spans="1:8" ht="15.75" customHeight="1">
      <c r="A27" s="61" t="s">
        <v>36</v>
      </c>
      <c r="B27" s="62" t="s">
        <v>16</v>
      </c>
      <c r="C27" s="68">
        <f>'五月'!F27</f>
        <v>409037</v>
      </c>
      <c r="D27" s="68">
        <v>339</v>
      </c>
      <c r="E27" s="68">
        <v>9</v>
      </c>
      <c r="F27" s="68">
        <f t="shared" si="0"/>
        <v>409367</v>
      </c>
      <c r="G27" s="68">
        <v>344060</v>
      </c>
      <c r="H27" s="68">
        <f>F27-G27</f>
        <v>65307</v>
      </c>
    </row>
    <row r="28" spans="1:8" ht="15.75" customHeight="1">
      <c r="A28" s="63"/>
      <c r="B28" s="62" t="s">
        <v>37</v>
      </c>
      <c r="C28" s="68">
        <f>'五月'!F28</f>
        <v>0</v>
      </c>
      <c r="D28" s="68"/>
      <c r="E28" s="68"/>
      <c r="F28" s="68">
        <f t="shared" si="0"/>
        <v>0</v>
      </c>
      <c r="G28" s="68">
        <v>74279</v>
      </c>
      <c r="H28" s="68">
        <v>0</v>
      </c>
    </row>
    <row r="29" spans="1:8" ht="15.75" customHeight="1">
      <c r="A29" s="63"/>
      <c r="B29" s="62" t="s">
        <v>38</v>
      </c>
      <c r="C29" s="68">
        <f>'五月'!F29</f>
        <v>0</v>
      </c>
      <c r="D29" s="68"/>
      <c r="E29" s="68"/>
      <c r="F29" s="68">
        <f t="shared" si="0"/>
        <v>0</v>
      </c>
      <c r="G29" s="68">
        <v>8367</v>
      </c>
      <c r="H29" s="68">
        <v>0</v>
      </c>
    </row>
    <row r="30" spans="1:8" ht="15.75" customHeight="1">
      <c r="A30" s="64"/>
      <c r="B30" s="62" t="s">
        <v>39</v>
      </c>
      <c r="C30" s="68">
        <f>'五月'!F30</f>
        <v>0</v>
      </c>
      <c r="D30" s="68"/>
      <c r="E30" s="68"/>
      <c r="F30" s="68">
        <f t="shared" si="0"/>
        <v>0</v>
      </c>
      <c r="G30" s="68">
        <v>45249</v>
      </c>
      <c r="H30" s="68">
        <v>0</v>
      </c>
    </row>
    <row r="31" spans="1:8" ht="15.75" customHeight="1">
      <c r="A31" s="61" t="s">
        <v>40</v>
      </c>
      <c r="B31" s="62" t="s">
        <v>21</v>
      </c>
      <c r="C31" s="68">
        <f>'五月'!F31</f>
        <v>431472</v>
      </c>
      <c r="D31" s="70">
        <v>668</v>
      </c>
      <c r="E31" s="68">
        <v>0</v>
      </c>
      <c r="F31" s="68">
        <f t="shared" si="0"/>
        <v>432140</v>
      </c>
      <c r="G31" s="68">
        <v>426042</v>
      </c>
      <c r="H31" s="68">
        <f>F31-G31</f>
        <v>6098</v>
      </c>
    </row>
    <row r="32" spans="1:8" ht="15.75" customHeight="1">
      <c r="A32" s="64"/>
      <c r="B32" s="62" t="s">
        <v>41</v>
      </c>
      <c r="C32" s="68">
        <f>'五月'!F32</f>
        <v>0</v>
      </c>
      <c r="D32" s="68"/>
      <c r="E32" s="68"/>
      <c r="F32" s="68">
        <f t="shared" si="0"/>
        <v>0</v>
      </c>
      <c r="G32" s="68">
        <v>45481</v>
      </c>
      <c r="H32" s="68">
        <v>0</v>
      </c>
    </row>
    <row r="33" spans="1:8" ht="15.75" customHeight="1">
      <c r="A33" s="65" t="s">
        <v>42</v>
      </c>
      <c r="B33" s="62" t="s">
        <v>21</v>
      </c>
      <c r="C33" s="68">
        <f>'五月'!F33</f>
        <v>362742</v>
      </c>
      <c r="D33" s="68">
        <v>112</v>
      </c>
      <c r="E33" s="68">
        <v>0</v>
      </c>
      <c r="F33" s="68">
        <f t="shared" si="0"/>
        <v>362854</v>
      </c>
      <c r="G33" s="68">
        <v>338557</v>
      </c>
      <c r="H33" s="68">
        <f>F33-G33</f>
        <v>24297</v>
      </c>
    </row>
    <row r="34" spans="1:8" ht="15.75" customHeight="1">
      <c r="A34" s="66"/>
      <c r="B34" s="62" t="s">
        <v>43</v>
      </c>
      <c r="C34" s="68">
        <f>'五月'!F34</f>
        <v>0</v>
      </c>
      <c r="D34" s="68"/>
      <c r="E34" s="68"/>
      <c r="F34" s="68">
        <f t="shared" si="0"/>
        <v>0</v>
      </c>
      <c r="G34" s="68">
        <v>66192</v>
      </c>
      <c r="H34" s="68">
        <v>0</v>
      </c>
    </row>
    <row r="35" spans="1:8" ht="15.75" customHeight="1">
      <c r="A35" s="61" t="s">
        <v>44</v>
      </c>
      <c r="B35" s="62" t="s">
        <v>21</v>
      </c>
      <c r="C35" s="68">
        <f>'五月'!F35</f>
        <v>151759</v>
      </c>
      <c r="D35" s="68">
        <v>79</v>
      </c>
      <c r="E35" s="68">
        <v>0</v>
      </c>
      <c r="F35" s="68">
        <f t="shared" si="0"/>
        <v>151838</v>
      </c>
      <c r="G35" s="68">
        <v>159983</v>
      </c>
      <c r="H35" s="68">
        <f>F35-G35</f>
        <v>-8145</v>
      </c>
    </row>
    <row r="36" spans="1:8" ht="15.75" customHeight="1">
      <c r="A36" s="64"/>
      <c r="B36" s="62" t="s">
        <v>45</v>
      </c>
      <c r="C36" s="68">
        <f>'五月'!F36</f>
        <v>0</v>
      </c>
      <c r="D36" s="68"/>
      <c r="E36" s="68"/>
      <c r="F36" s="68">
        <f t="shared" si="0"/>
        <v>0</v>
      </c>
      <c r="G36" s="68">
        <v>31271</v>
      </c>
      <c r="H36" s="68">
        <v>0</v>
      </c>
    </row>
    <row r="37" spans="1:8" ht="15.75" customHeight="1">
      <c r="A37" s="61" t="s">
        <v>46</v>
      </c>
      <c r="B37" s="62" t="s">
        <v>21</v>
      </c>
      <c r="C37" s="68">
        <f>'五月'!F37</f>
        <v>189740</v>
      </c>
      <c r="D37" s="68">
        <v>273</v>
      </c>
      <c r="E37" s="68">
        <v>0</v>
      </c>
      <c r="F37" s="68">
        <f t="shared" si="0"/>
        <v>190013</v>
      </c>
      <c r="G37" s="68">
        <v>212068</v>
      </c>
      <c r="H37" s="68">
        <f>F37-G37</f>
        <v>-22055</v>
      </c>
    </row>
    <row r="38" spans="1:8" ht="15.75" customHeight="1">
      <c r="A38" s="64"/>
      <c r="B38" s="62" t="s">
        <v>47</v>
      </c>
      <c r="C38" s="68">
        <f>'五月'!F38</f>
        <v>0</v>
      </c>
      <c r="D38" s="68"/>
      <c r="E38" s="68"/>
      <c r="F38" s="68">
        <f t="shared" si="0"/>
        <v>0</v>
      </c>
      <c r="G38" s="68">
        <v>31012</v>
      </c>
      <c r="H38" s="68">
        <v>0</v>
      </c>
    </row>
    <row r="39" spans="1:8" ht="15.75" customHeight="1">
      <c r="A39" s="62" t="s">
        <v>48</v>
      </c>
      <c r="B39" s="62" t="s">
        <v>48</v>
      </c>
      <c r="C39" s="68">
        <f>'五月'!F39</f>
        <v>93628</v>
      </c>
      <c r="D39" s="68">
        <v>66</v>
      </c>
      <c r="E39" s="68">
        <v>2</v>
      </c>
      <c r="F39" s="68">
        <f t="shared" si="0"/>
        <v>93692</v>
      </c>
      <c r="G39" s="68">
        <v>87280</v>
      </c>
      <c r="H39" s="68">
        <f>F39-G39</f>
        <v>6412</v>
      </c>
    </row>
    <row r="40" spans="1:8" ht="15.75" customHeight="1">
      <c r="A40" s="62" t="s">
        <v>49</v>
      </c>
      <c r="B40" s="62" t="s">
        <v>21</v>
      </c>
      <c r="C40" s="68">
        <f>'五月'!F40</f>
        <v>156029</v>
      </c>
      <c r="D40" s="68">
        <v>83</v>
      </c>
      <c r="E40" s="68">
        <v>0</v>
      </c>
      <c r="F40" s="68">
        <f t="shared" si="0"/>
        <v>156112</v>
      </c>
      <c r="G40" s="68">
        <v>163769</v>
      </c>
      <c r="H40" s="68">
        <f>F40-G40</f>
        <v>-7657</v>
      </c>
    </row>
    <row r="41" spans="1:8" ht="15.75" customHeight="1">
      <c r="A41" s="61" t="s">
        <v>50</v>
      </c>
      <c r="B41" s="62" t="s">
        <v>16</v>
      </c>
      <c r="C41" s="68">
        <f>'五月'!F41</f>
        <v>257687</v>
      </c>
      <c r="D41" s="68">
        <v>315</v>
      </c>
      <c r="E41" s="68">
        <v>19</v>
      </c>
      <c r="F41" s="68">
        <f t="shared" si="0"/>
        <v>257983</v>
      </c>
      <c r="G41" s="68">
        <v>249320</v>
      </c>
      <c r="H41" s="68">
        <f>F41-G41</f>
        <v>8663</v>
      </c>
    </row>
    <row r="42" spans="1:8" ht="15.75" customHeight="1">
      <c r="A42" s="63"/>
      <c r="B42" s="62" t="s">
        <v>51</v>
      </c>
      <c r="C42" s="68">
        <f>'五月'!F42</f>
        <v>0</v>
      </c>
      <c r="D42" s="68"/>
      <c r="E42" s="68"/>
      <c r="F42" s="68">
        <f t="shared" si="0"/>
        <v>0</v>
      </c>
      <c r="G42" s="68">
        <v>43275</v>
      </c>
      <c r="H42" s="68">
        <v>0</v>
      </c>
    </row>
    <row r="43" spans="1:8" ht="15.75" customHeight="1">
      <c r="A43" s="63"/>
      <c r="B43" s="62" t="s">
        <v>38</v>
      </c>
      <c r="C43" s="68">
        <f>'五月'!F43</f>
        <v>0</v>
      </c>
      <c r="D43" s="68"/>
      <c r="E43" s="68"/>
      <c r="F43" s="68">
        <f t="shared" si="0"/>
        <v>0</v>
      </c>
      <c r="G43" s="68">
        <v>29834</v>
      </c>
      <c r="H43" s="68">
        <v>0</v>
      </c>
    </row>
    <row r="44" spans="1:8" ht="15.75" customHeight="1">
      <c r="A44" s="63"/>
      <c r="B44" s="62" t="s">
        <v>52</v>
      </c>
      <c r="C44" s="68">
        <f>'五月'!F44</f>
        <v>0</v>
      </c>
      <c r="D44" s="68"/>
      <c r="E44" s="68"/>
      <c r="F44" s="68">
        <f t="shared" si="0"/>
        <v>0</v>
      </c>
      <c r="G44" s="68">
        <v>41489</v>
      </c>
      <c r="H44" s="68">
        <v>0</v>
      </c>
    </row>
    <row r="45" spans="1:8" ht="15.75" customHeight="1">
      <c r="A45" s="63"/>
      <c r="B45" s="62" t="s">
        <v>53</v>
      </c>
      <c r="C45" s="68">
        <f>'五月'!F45</f>
        <v>0</v>
      </c>
      <c r="D45" s="68"/>
      <c r="E45" s="68"/>
      <c r="F45" s="68">
        <f t="shared" si="0"/>
        <v>0</v>
      </c>
      <c r="G45" s="68">
        <v>66770</v>
      </c>
      <c r="H45" s="68">
        <v>0</v>
      </c>
    </row>
    <row r="46" spans="1:8" ht="15.75" customHeight="1">
      <c r="A46" s="63"/>
      <c r="B46" s="62" t="s">
        <v>54</v>
      </c>
      <c r="C46" s="68">
        <f>'五月'!F46</f>
        <v>0</v>
      </c>
      <c r="D46" s="68"/>
      <c r="E46" s="68"/>
      <c r="F46" s="68">
        <f t="shared" si="0"/>
        <v>0</v>
      </c>
      <c r="G46" s="68">
        <v>19689</v>
      </c>
      <c r="H46" s="68">
        <v>0</v>
      </c>
    </row>
    <row r="47" spans="1:8" ht="15.75" customHeight="1">
      <c r="A47" s="64"/>
      <c r="B47" s="62" t="s">
        <v>55</v>
      </c>
      <c r="C47" s="68">
        <f>'五月'!F47</f>
        <v>0</v>
      </c>
      <c r="D47" s="68"/>
      <c r="E47" s="68"/>
      <c r="F47" s="68">
        <f t="shared" si="0"/>
        <v>0</v>
      </c>
      <c r="G47" s="68">
        <v>48263</v>
      </c>
      <c r="H47" s="68">
        <v>0</v>
      </c>
    </row>
    <row r="48" spans="1:8" ht="15.75" customHeight="1">
      <c r="A48" s="61" t="s">
        <v>56</v>
      </c>
      <c r="B48" s="62" t="s">
        <v>21</v>
      </c>
      <c r="C48" s="68">
        <f>'五月'!F48</f>
        <v>327847</v>
      </c>
      <c r="D48" s="70">
        <v>218</v>
      </c>
      <c r="E48" s="68">
        <v>4</v>
      </c>
      <c r="F48" s="68">
        <f t="shared" si="0"/>
        <v>328061</v>
      </c>
      <c r="G48" s="68">
        <v>343272</v>
      </c>
      <c r="H48" s="68">
        <f>F48-G48</f>
        <v>-15211</v>
      </c>
    </row>
    <row r="49" spans="1:8" ht="15.75" customHeight="1">
      <c r="A49" s="63"/>
      <c r="B49" s="62" t="s">
        <v>57</v>
      </c>
      <c r="C49" s="68">
        <f>'五月'!F49</f>
        <v>0</v>
      </c>
      <c r="D49" s="68"/>
      <c r="E49" s="68"/>
      <c r="F49" s="68">
        <f t="shared" si="0"/>
        <v>0</v>
      </c>
      <c r="G49" s="68">
        <v>25243</v>
      </c>
      <c r="H49" s="68">
        <v>0</v>
      </c>
    </row>
    <row r="50" spans="1:8" ht="15.75" customHeight="1">
      <c r="A50" s="64"/>
      <c r="B50" s="62" t="s">
        <v>96</v>
      </c>
      <c r="C50" s="68">
        <f>'五月'!F50</f>
        <v>0</v>
      </c>
      <c r="D50" s="68"/>
      <c r="E50" s="68"/>
      <c r="F50" s="68">
        <f t="shared" si="0"/>
        <v>0</v>
      </c>
      <c r="G50" s="68">
        <v>67294</v>
      </c>
      <c r="H50" s="68">
        <v>0</v>
      </c>
    </row>
    <row r="51" spans="1:8" ht="15.75" customHeight="1">
      <c r="A51" s="65" t="s">
        <v>58</v>
      </c>
      <c r="B51" s="62" t="s">
        <v>119</v>
      </c>
      <c r="C51" s="68">
        <f>'五月'!F51</f>
        <v>377285</v>
      </c>
      <c r="D51" s="68">
        <v>323</v>
      </c>
      <c r="E51" s="68">
        <v>2</v>
      </c>
      <c r="F51" s="68">
        <f t="shared" si="0"/>
        <v>377606</v>
      </c>
      <c r="G51" s="68">
        <v>401666</v>
      </c>
      <c r="H51" s="68">
        <f>F51-G51</f>
        <v>-24060</v>
      </c>
    </row>
    <row r="52" spans="1:8" ht="15.75" customHeight="1">
      <c r="A52" s="66"/>
      <c r="B52" s="62" t="s">
        <v>59</v>
      </c>
      <c r="C52" s="68">
        <f>'五月'!F52</f>
        <v>0</v>
      </c>
      <c r="D52" s="68"/>
      <c r="E52" s="68"/>
      <c r="F52" s="68">
        <f t="shared" si="0"/>
        <v>0</v>
      </c>
      <c r="G52" s="68">
        <v>117441</v>
      </c>
      <c r="H52" s="68">
        <v>0</v>
      </c>
    </row>
    <row r="53" spans="1:8" ht="15.75" customHeight="1">
      <c r="A53" s="67"/>
      <c r="B53" s="62" t="s">
        <v>60</v>
      </c>
      <c r="C53" s="68">
        <f>'五月'!F53</f>
        <v>0</v>
      </c>
      <c r="D53" s="68"/>
      <c r="E53" s="68"/>
      <c r="F53" s="68">
        <f t="shared" si="0"/>
        <v>0</v>
      </c>
      <c r="G53" s="68">
        <v>31026</v>
      </c>
      <c r="H53" s="68">
        <v>0</v>
      </c>
    </row>
    <row r="54" spans="1:8" ht="15.75" customHeight="1">
      <c r="A54" s="61" t="s">
        <v>61</v>
      </c>
      <c r="B54" s="62" t="s">
        <v>21</v>
      </c>
      <c r="C54" s="68">
        <f>'五月'!F54</f>
        <v>258294</v>
      </c>
      <c r="D54" s="70">
        <v>73</v>
      </c>
      <c r="E54" s="68">
        <v>9</v>
      </c>
      <c r="F54" s="68">
        <f t="shared" si="0"/>
        <v>258358</v>
      </c>
      <c r="G54" s="68">
        <v>261612</v>
      </c>
      <c r="H54" s="68">
        <f>F54-G54</f>
        <v>-3254</v>
      </c>
    </row>
    <row r="55" spans="1:8" ht="15.75" customHeight="1">
      <c r="A55" s="64"/>
      <c r="B55" s="62" t="s">
        <v>62</v>
      </c>
      <c r="C55" s="68">
        <f>'五月'!F55</f>
        <v>0</v>
      </c>
      <c r="D55" s="68"/>
      <c r="E55" s="68"/>
      <c r="F55" s="68">
        <f t="shared" si="0"/>
        <v>0</v>
      </c>
      <c r="G55" s="68">
        <v>69167</v>
      </c>
      <c r="H55" s="68">
        <v>0</v>
      </c>
    </row>
    <row r="56" spans="1:8" ht="15.75" customHeight="1">
      <c r="A56" s="65" t="s">
        <v>63</v>
      </c>
      <c r="B56" s="62" t="s">
        <v>21</v>
      </c>
      <c r="C56" s="68">
        <f>'五月'!F56</f>
        <v>143087</v>
      </c>
      <c r="D56" s="68">
        <v>81</v>
      </c>
      <c r="E56" s="68">
        <v>4</v>
      </c>
      <c r="F56" s="68">
        <f t="shared" si="0"/>
        <v>143164</v>
      </c>
      <c r="G56" s="68">
        <v>141903</v>
      </c>
      <c r="H56" s="68">
        <f>F56-G56</f>
        <v>1261</v>
      </c>
    </row>
    <row r="57" spans="1:8" ht="15.75" customHeight="1">
      <c r="A57" s="66"/>
      <c r="B57" s="62" t="s">
        <v>64</v>
      </c>
      <c r="C57" s="68">
        <f>'五月'!F57</f>
        <v>0</v>
      </c>
      <c r="D57" s="68"/>
      <c r="E57" s="68"/>
      <c r="F57" s="68">
        <v>0</v>
      </c>
      <c r="G57" s="68">
        <v>30476</v>
      </c>
      <c r="H57" s="68">
        <v>0</v>
      </c>
    </row>
    <row r="58" spans="1:8" ht="15.75" customHeight="1">
      <c r="A58" s="61" t="s">
        <v>65</v>
      </c>
      <c r="B58" s="62" t="s">
        <v>21</v>
      </c>
      <c r="C58" s="68">
        <f>'五月'!F58</f>
        <v>114880</v>
      </c>
      <c r="D58" s="68">
        <v>65</v>
      </c>
      <c r="E58" s="68">
        <v>1</v>
      </c>
      <c r="F58" s="68">
        <f t="shared" si="0"/>
        <v>114944</v>
      </c>
      <c r="G58" s="68">
        <v>113655</v>
      </c>
      <c r="H58" s="68">
        <f>F58-G58</f>
        <v>1289</v>
      </c>
    </row>
    <row r="59" spans="1:8" ht="15.75" customHeight="1">
      <c r="A59" s="64"/>
      <c r="B59" s="62" t="s">
        <v>66</v>
      </c>
      <c r="C59" s="68">
        <f>'五月'!F59</f>
        <v>0</v>
      </c>
      <c r="D59" s="68"/>
      <c r="E59" s="68"/>
      <c r="F59" s="68">
        <f t="shared" si="0"/>
        <v>0</v>
      </c>
      <c r="G59" s="68">
        <v>37772</v>
      </c>
      <c r="H59" s="68">
        <v>0</v>
      </c>
    </row>
    <row r="60" spans="1:8" ht="15.75" customHeight="1">
      <c r="A60" s="61" t="s">
        <v>67</v>
      </c>
      <c r="B60" s="62" t="s">
        <v>21</v>
      </c>
      <c r="C60" s="68">
        <f>'五月'!F60</f>
        <v>69582</v>
      </c>
      <c r="D60" s="68">
        <v>25</v>
      </c>
      <c r="E60" s="68">
        <v>0</v>
      </c>
      <c r="F60" s="68">
        <f t="shared" si="0"/>
        <v>69607</v>
      </c>
      <c r="G60" s="68">
        <v>76796</v>
      </c>
      <c r="H60" s="68">
        <f>F60-G60</f>
        <v>-7189</v>
      </c>
    </row>
    <row r="61" spans="1:8" ht="15.75" customHeight="1">
      <c r="A61" s="64"/>
      <c r="B61" s="62" t="s">
        <v>68</v>
      </c>
      <c r="C61" s="68">
        <f>'五月'!F61</f>
        <v>0</v>
      </c>
      <c r="D61" s="68"/>
      <c r="E61" s="68"/>
      <c r="F61" s="68">
        <f t="shared" si="0"/>
        <v>0</v>
      </c>
      <c r="G61" s="68">
        <v>36239</v>
      </c>
      <c r="H61" s="68">
        <v>0</v>
      </c>
    </row>
    <row r="62" spans="1:8" ht="15.75" customHeight="1">
      <c r="A62" s="65" t="s">
        <v>69</v>
      </c>
      <c r="B62" s="62" t="s">
        <v>21</v>
      </c>
      <c r="C62" s="68">
        <f>'五月'!F62</f>
        <v>26429</v>
      </c>
      <c r="D62" s="68">
        <v>16</v>
      </c>
      <c r="E62" s="68">
        <v>0</v>
      </c>
      <c r="F62" s="68">
        <f t="shared" si="0"/>
        <v>26445</v>
      </c>
      <c r="G62" s="68">
        <v>29437</v>
      </c>
      <c r="H62" s="68">
        <f>F62-G62</f>
        <v>-2992</v>
      </c>
    </row>
    <row r="63" spans="1:8" ht="15.75" customHeight="1">
      <c r="A63" s="66"/>
      <c r="B63" s="62" t="s">
        <v>70</v>
      </c>
      <c r="C63" s="68">
        <f>'五月'!F63</f>
        <v>0</v>
      </c>
      <c r="D63" s="68"/>
      <c r="E63" s="68"/>
      <c r="F63" s="68">
        <f t="shared" si="0"/>
        <v>0</v>
      </c>
      <c r="G63" s="68">
        <v>17152</v>
      </c>
      <c r="H63" s="68">
        <v>0</v>
      </c>
    </row>
    <row r="64" spans="1:8" ht="15.75" customHeight="1">
      <c r="A64" s="61" t="s">
        <v>71</v>
      </c>
      <c r="B64" s="62" t="s">
        <v>16</v>
      </c>
      <c r="C64" s="68">
        <f>'五月'!F64</f>
        <v>842317</v>
      </c>
      <c r="D64" s="68">
        <v>415</v>
      </c>
      <c r="E64" s="68">
        <v>33</v>
      </c>
      <c r="F64" s="68">
        <f t="shared" si="0"/>
        <v>842699</v>
      </c>
      <c r="G64" s="68">
        <v>925750</v>
      </c>
      <c r="H64" s="68">
        <f>F64-G64</f>
        <v>-83051</v>
      </c>
    </row>
    <row r="65" spans="1:11" ht="15.75" customHeight="1">
      <c r="A65" s="63"/>
      <c r="B65" s="62" t="s">
        <v>97</v>
      </c>
      <c r="C65" s="68">
        <f>'五月'!F65</f>
        <v>0</v>
      </c>
      <c r="D65" s="68">
        <v>0</v>
      </c>
      <c r="E65" s="68">
        <v>2</v>
      </c>
      <c r="F65" s="68">
        <v>0</v>
      </c>
      <c r="G65" s="68">
        <v>74563</v>
      </c>
      <c r="H65" s="68">
        <v>0</v>
      </c>
      <c r="J65" s="80"/>
      <c r="K65" s="80"/>
    </row>
    <row r="66" spans="1:11" ht="15.75" customHeight="1">
      <c r="A66" s="63"/>
      <c r="B66" s="62" t="s">
        <v>19</v>
      </c>
      <c r="C66" s="68">
        <f>'五月'!F66</f>
        <v>0</v>
      </c>
      <c r="D66" s="68">
        <v>108</v>
      </c>
      <c r="E66" s="68">
        <v>0</v>
      </c>
      <c r="F66" s="68">
        <v>0</v>
      </c>
      <c r="G66" s="68">
        <v>83785</v>
      </c>
      <c r="H66" s="68">
        <v>0</v>
      </c>
      <c r="J66" s="80"/>
      <c r="K66" s="80"/>
    </row>
    <row r="67" spans="1:11" ht="15.75" customHeight="1">
      <c r="A67" s="63"/>
      <c r="B67" s="62" t="s">
        <v>98</v>
      </c>
      <c r="C67" s="68">
        <f>'五月'!F67</f>
        <v>0</v>
      </c>
      <c r="D67" s="68">
        <v>35</v>
      </c>
      <c r="E67" s="68">
        <v>0</v>
      </c>
      <c r="F67" s="68">
        <v>0</v>
      </c>
      <c r="G67" s="68">
        <v>112582</v>
      </c>
      <c r="H67" s="68">
        <v>0</v>
      </c>
      <c r="J67" s="80"/>
      <c r="K67" s="80"/>
    </row>
    <row r="68" spans="1:11" ht="15.75" customHeight="1">
      <c r="A68" s="63"/>
      <c r="B68" s="62" t="s">
        <v>17</v>
      </c>
      <c r="C68" s="68">
        <f>'五月'!F68</f>
        <v>0</v>
      </c>
      <c r="D68" s="68">
        <v>0</v>
      </c>
      <c r="E68" s="68">
        <v>3</v>
      </c>
      <c r="F68" s="68">
        <v>0</v>
      </c>
      <c r="G68" s="68">
        <v>84561</v>
      </c>
      <c r="H68" s="68">
        <v>0</v>
      </c>
      <c r="J68" s="80"/>
      <c r="K68" s="80"/>
    </row>
    <row r="69" spans="1:11" ht="15.75" customHeight="1">
      <c r="A69" s="63"/>
      <c r="B69" s="62" t="s">
        <v>99</v>
      </c>
      <c r="C69" s="68">
        <f>'五月'!F69</f>
        <v>0</v>
      </c>
      <c r="D69" s="68">
        <v>80</v>
      </c>
      <c r="E69" s="68">
        <v>5</v>
      </c>
      <c r="F69" s="68">
        <v>0</v>
      </c>
      <c r="G69" s="68">
        <v>58828</v>
      </c>
      <c r="H69" s="68">
        <v>0</v>
      </c>
      <c r="J69" s="80"/>
      <c r="K69" s="80"/>
    </row>
    <row r="70" spans="1:11" ht="15.75" customHeight="1">
      <c r="A70" s="63"/>
      <c r="B70" s="62" t="s">
        <v>100</v>
      </c>
      <c r="C70" s="68">
        <f>'五月'!F70</f>
        <v>0</v>
      </c>
      <c r="D70" s="68">
        <v>116</v>
      </c>
      <c r="E70" s="68">
        <v>4</v>
      </c>
      <c r="F70" s="68">
        <v>0</v>
      </c>
      <c r="G70" s="68">
        <v>44652</v>
      </c>
      <c r="H70" s="68">
        <v>0</v>
      </c>
      <c r="J70" s="80"/>
      <c r="K70" s="80"/>
    </row>
    <row r="71" spans="1:11" ht="15.75" customHeight="1">
      <c r="A71" s="63"/>
      <c r="B71" s="62" t="s">
        <v>101</v>
      </c>
      <c r="C71" s="68">
        <f>'五月'!F71</f>
        <v>0</v>
      </c>
      <c r="D71" s="68">
        <v>0</v>
      </c>
      <c r="E71" s="68">
        <v>0</v>
      </c>
      <c r="F71" s="68">
        <v>0</v>
      </c>
      <c r="G71" s="68">
        <v>71247</v>
      </c>
      <c r="H71" s="68">
        <v>0</v>
      </c>
      <c r="J71" s="80"/>
      <c r="K71" s="80"/>
    </row>
    <row r="72" spans="1:11" ht="15.75" customHeight="1">
      <c r="A72" s="63"/>
      <c r="B72" s="62" t="s">
        <v>72</v>
      </c>
      <c r="C72" s="68">
        <f>'五月'!F72</f>
        <v>0</v>
      </c>
      <c r="D72" s="68">
        <v>8</v>
      </c>
      <c r="E72" s="68">
        <v>0</v>
      </c>
      <c r="F72" s="68">
        <v>0</v>
      </c>
      <c r="G72" s="68">
        <v>91301</v>
      </c>
      <c r="H72" s="68">
        <v>0</v>
      </c>
      <c r="J72" s="80"/>
      <c r="K72" s="80"/>
    </row>
    <row r="73" spans="1:11" ht="15.75" customHeight="1">
      <c r="A73" s="63"/>
      <c r="B73" s="62" t="s">
        <v>73</v>
      </c>
      <c r="C73" s="68">
        <f>'五月'!F73</f>
        <v>0</v>
      </c>
      <c r="D73" s="68">
        <v>0</v>
      </c>
      <c r="E73" s="68">
        <v>0</v>
      </c>
      <c r="F73" s="68">
        <v>0</v>
      </c>
      <c r="G73" s="68">
        <v>38026</v>
      </c>
      <c r="H73" s="68">
        <v>0</v>
      </c>
      <c r="J73" s="80"/>
      <c r="K73" s="80"/>
    </row>
    <row r="74" spans="1:11" ht="15.75" customHeight="1">
      <c r="A74" s="63"/>
      <c r="B74" s="62" t="s">
        <v>74</v>
      </c>
      <c r="C74" s="68">
        <f>'五月'!F74</f>
        <v>0</v>
      </c>
      <c r="D74" s="68">
        <v>64</v>
      </c>
      <c r="E74" s="68">
        <v>0</v>
      </c>
      <c r="F74" s="68">
        <v>0</v>
      </c>
      <c r="G74" s="68">
        <v>87600</v>
      </c>
      <c r="H74" s="68">
        <v>0</v>
      </c>
      <c r="J74" s="80"/>
      <c r="K74" s="80"/>
    </row>
    <row r="75" spans="1:11" ht="15.75" customHeight="1">
      <c r="A75" s="63"/>
      <c r="B75" s="62" t="s">
        <v>102</v>
      </c>
      <c r="C75" s="68">
        <f>'五月'!F75</f>
        <v>0</v>
      </c>
      <c r="D75" s="68">
        <v>0</v>
      </c>
      <c r="E75" s="68">
        <v>7</v>
      </c>
      <c r="F75" s="68">
        <v>0</v>
      </c>
      <c r="G75" s="68">
        <v>95268</v>
      </c>
      <c r="H75" s="68">
        <v>0</v>
      </c>
      <c r="J75" s="80"/>
      <c r="K75" s="80"/>
    </row>
    <row r="76" spans="1:11" ht="15.75" customHeight="1">
      <c r="A76" s="63"/>
      <c r="B76" s="62" t="s">
        <v>103</v>
      </c>
      <c r="C76" s="68">
        <f>'五月'!F76</f>
        <v>0</v>
      </c>
      <c r="D76" s="68">
        <v>4</v>
      </c>
      <c r="E76" s="68">
        <v>12</v>
      </c>
      <c r="F76" s="68">
        <v>0</v>
      </c>
      <c r="G76" s="68">
        <v>83337</v>
      </c>
      <c r="H76" s="68">
        <v>0</v>
      </c>
      <c r="J76" s="80"/>
      <c r="K76" s="80"/>
    </row>
    <row r="77" spans="1:11" ht="15.75" customHeight="1">
      <c r="A77" s="61" t="s">
        <v>75</v>
      </c>
      <c r="B77" s="60" t="s">
        <v>16</v>
      </c>
      <c r="C77" s="68">
        <f>'五月'!F77</f>
        <v>520060</v>
      </c>
      <c r="D77" s="68">
        <v>256</v>
      </c>
      <c r="E77" s="68">
        <v>15</v>
      </c>
      <c r="F77" s="68">
        <f>C77+D77-E77</f>
        <v>520301</v>
      </c>
      <c r="G77" s="68">
        <v>540926</v>
      </c>
      <c r="H77" s="68">
        <f>F77-G77</f>
        <v>-20625</v>
      </c>
      <c r="J77" s="82"/>
      <c r="K77" s="82"/>
    </row>
    <row r="78" spans="1:11" ht="15.75" customHeight="1">
      <c r="A78" s="63"/>
      <c r="B78" s="60" t="s">
        <v>76</v>
      </c>
      <c r="C78" s="68">
        <f>'五月'!F78</f>
        <v>0</v>
      </c>
      <c r="D78" s="68">
        <v>0</v>
      </c>
      <c r="E78" s="68">
        <v>0</v>
      </c>
      <c r="F78" s="68">
        <v>0</v>
      </c>
      <c r="G78" s="68">
        <v>11299</v>
      </c>
      <c r="H78" s="68">
        <v>0</v>
      </c>
      <c r="J78" s="82"/>
      <c r="K78" s="82"/>
    </row>
    <row r="79" spans="1:10" ht="15.75" customHeight="1">
      <c r="A79" s="63"/>
      <c r="B79" s="60" t="s">
        <v>77</v>
      </c>
      <c r="C79" s="68">
        <f>'五月'!F79</f>
        <v>0</v>
      </c>
      <c r="D79" s="68">
        <v>2</v>
      </c>
      <c r="E79" s="68">
        <v>0</v>
      </c>
      <c r="F79" s="68">
        <v>0</v>
      </c>
      <c r="G79" s="68">
        <v>40606</v>
      </c>
      <c r="H79" s="68">
        <v>0</v>
      </c>
      <c r="J79" s="82"/>
    </row>
    <row r="80" spans="1:8" ht="15.75" customHeight="1">
      <c r="A80" s="63"/>
      <c r="B80" s="60" t="s">
        <v>78</v>
      </c>
      <c r="C80" s="68">
        <f>'五月'!F80</f>
        <v>0</v>
      </c>
      <c r="D80" s="68">
        <v>24</v>
      </c>
      <c r="E80" s="68">
        <v>0</v>
      </c>
      <c r="F80" s="68">
        <v>0</v>
      </c>
      <c r="G80" s="68">
        <v>66897</v>
      </c>
      <c r="H80" s="68">
        <v>0</v>
      </c>
    </row>
    <row r="81" spans="1:8" ht="15.75" customHeight="1">
      <c r="A81" s="63"/>
      <c r="B81" s="60" t="s">
        <v>79</v>
      </c>
      <c r="C81" s="68">
        <f>'五月'!F81</f>
        <v>0</v>
      </c>
      <c r="D81" s="68">
        <v>38</v>
      </c>
      <c r="E81" s="68">
        <v>0</v>
      </c>
      <c r="F81" s="68">
        <v>0</v>
      </c>
      <c r="G81" s="68">
        <v>54728</v>
      </c>
      <c r="H81" s="68">
        <v>0</v>
      </c>
    </row>
    <row r="82" spans="1:8" ht="15.75" customHeight="1">
      <c r="A82" s="63"/>
      <c r="B82" s="60" t="s">
        <v>80</v>
      </c>
      <c r="C82" s="68">
        <f>'五月'!F82</f>
        <v>0</v>
      </c>
      <c r="D82" s="68">
        <v>11</v>
      </c>
      <c r="E82" s="68">
        <v>3</v>
      </c>
      <c r="F82" s="68">
        <v>0</v>
      </c>
      <c r="G82" s="68">
        <v>123800</v>
      </c>
      <c r="H82" s="68">
        <v>0</v>
      </c>
    </row>
    <row r="83" spans="1:8" ht="15.75" customHeight="1">
      <c r="A83" s="63"/>
      <c r="B83" s="60" t="s">
        <v>81</v>
      </c>
      <c r="C83" s="68">
        <f>'五月'!F83</f>
        <v>0</v>
      </c>
      <c r="D83" s="68">
        <v>0</v>
      </c>
      <c r="E83" s="68">
        <v>4</v>
      </c>
      <c r="F83" s="68">
        <v>0</v>
      </c>
      <c r="G83" s="68">
        <v>22749</v>
      </c>
      <c r="H83" s="68">
        <v>0</v>
      </c>
    </row>
    <row r="84" spans="1:8" ht="15.75" customHeight="1">
      <c r="A84" s="63"/>
      <c r="B84" s="60" t="s">
        <v>82</v>
      </c>
      <c r="C84" s="68">
        <f>'五月'!F84</f>
        <v>0</v>
      </c>
      <c r="D84" s="68">
        <v>126</v>
      </c>
      <c r="E84" s="68">
        <v>1</v>
      </c>
      <c r="F84" s="68">
        <v>0</v>
      </c>
      <c r="G84" s="68">
        <v>12169</v>
      </c>
      <c r="H84" s="68">
        <v>0</v>
      </c>
    </row>
    <row r="85" spans="1:8" ht="15.75" customHeight="1">
      <c r="A85" s="63"/>
      <c r="B85" s="60" t="s">
        <v>83</v>
      </c>
      <c r="C85" s="68">
        <f>'五月'!F85</f>
        <v>0</v>
      </c>
      <c r="D85" s="68">
        <v>1</v>
      </c>
      <c r="E85" s="68">
        <v>0</v>
      </c>
      <c r="F85" s="68">
        <v>0</v>
      </c>
      <c r="G85" s="68">
        <v>68922</v>
      </c>
      <c r="H85" s="68">
        <v>0</v>
      </c>
    </row>
    <row r="86" spans="1:8" ht="15.75" customHeight="1">
      <c r="A86" s="63"/>
      <c r="B86" s="60" t="s">
        <v>84</v>
      </c>
      <c r="C86" s="68">
        <f>'五月'!F86</f>
        <v>0</v>
      </c>
      <c r="D86" s="68">
        <v>20</v>
      </c>
      <c r="E86" s="68">
        <v>6</v>
      </c>
      <c r="F86" s="68">
        <v>0</v>
      </c>
      <c r="G86" s="68">
        <v>70519</v>
      </c>
      <c r="H86" s="68">
        <v>0</v>
      </c>
    </row>
    <row r="87" spans="1:8" ht="15.75" customHeight="1">
      <c r="A87" s="63"/>
      <c r="B87" s="60" t="s">
        <v>85</v>
      </c>
      <c r="C87" s="68">
        <f>'五月'!F87</f>
        <v>0</v>
      </c>
      <c r="D87" s="68">
        <v>0</v>
      </c>
      <c r="E87" s="68">
        <v>0</v>
      </c>
      <c r="F87" s="68">
        <v>0</v>
      </c>
      <c r="G87" s="68">
        <v>10617</v>
      </c>
      <c r="H87" s="68">
        <v>0</v>
      </c>
    </row>
    <row r="88" spans="1:8" ht="15.75" customHeight="1">
      <c r="A88" s="64"/>
      <c r="B88" s="60" t="s">
        <v>86</v>
      </c>
      <c r="C88" s="68">
        <f>'五月'!F88</f>
        <v>0</v>
      </c>
      <c r="D88" s="68">
        <v>34</v>
      </c>
      <c r="E88" s="68">
        <v>1</v>
      </c>
      <c r="F88" s="68">
        <v>0</v>
      </c>
      <c r="G88" s="68">
        <v>58620</v>
      </c>
      <c r="H88" s="68">
        <v>0</v>
      </c>
    </row>
    <row r="89" spans="1:8" ht="15.75" customHeight="1">
      <c r="A89" s="107" t="s">
        <v>87</v>
      </c>
      <c r="B89" s="108"/>
      <c r="C89" s="37"/>
      <c r="D89" s="62" t="s">
        <v>88</v>
      </c>
      <c r="E89" s="62" t="s">
        <v>88</v>
      </c>
      <c r="F89" s="37"/>
      <c r="G89" s="62" t="s">
        <v>89</v>
      </c>
      <c r="H89" s="37"/>
    </row>
    <row r="90" spans="1:8" ht="15.75" customHeight="1">
      <c r="A90" s="109" t="s">
        <v>93</v>
      </c>
      <c r="B90" s="108"/>
      <c r="C90" s="37"/>
      <c r="D90" s="62" t="s">
        <v>91</v>
      </c>
      <c r="E90" s="62" t="s">
        <v>91</v>
      </c>
      <c r="F90" s="37"/>
      <c r="G90" s="62" t="s">
        <v>89</v>
      </c>
      <c r="H90" s="37"/>
    </row>
    <row r="91" spans="1:8" ht="15.75" customHeight="1">
      <c r="A91" s="109" t="s">
        <v>92</v>
      </c>
      <c r="B91" s="108"/>
      <c r="C91" s="37"/>
      <c r="D91" s="62" t="s">
        <v>91</v>
      </c>
      <c r="E91" s="62" t="s">
        <v>91</v>
      </c>
      <c r="F91" s="37"/>
      <c r="G91" s="62" t="s">
        <v>89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K23" sqref="K23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1.125" style="19" customWidth="1"/>
    <col min="4" max="4" width="13.50390625" style="19" customWidth="1"/>
    <col min="5" max="5" width="9.25390625" style="19" customWidth="1"/>
    <col min="6" max="6" width="11.75390625" style="19" customWidth="1"/>
    <col min="7" max="7" width="11.00390625" style="19" customWidth="1"/>
    <col min="8" max="8" width="10.00390625" style="19" customWidth="1"/>
    <col min="9" max="16384" width="9.00390625" style="19" customWidth="1"/>
  </cols>
  <sheetData>
    <row r="1" spans="1:5" ht="21" customHeight="1">
      <c r="A1" s="110" t="s">
        <v>113</v>
      </c>
      <c r="B1" s="111"/>
      <c r="C1" s="111"/>
      <c r="D1" s="111"/>
      <c r="E1" s="111"/>
    </row>
    <row r="2" spans="1:8" ht="16.5">
      <c r="A2" s="112" t="s">
        <v>126</v>
      </c>
      <c r="B2" s="113"/>
      <c r="C2" s="113"/>
      <c r="D2" s="113"/>
      <c r="E2" s="113"/>
      <c r="H2" s="21" t="s">
        <v>104</v>
      </c>
    </row>
    <row r="3" spans="1:8" ht="15.75" customHeight="1">
      <c r="A3" s="114" t="s">
        <v>109</v>
      </c>
      <c r="B3" s="115"/>
      <c r="C3" s="52" t="s">
        <v>94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6"/>
      <c r="B4" s="117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133</v>
      </c>
    </row>
    <row r="5" spans="1:8" ht="15.75" customHeight="1">
      <c r="A5" s="118"/>
      <c r="B5" s="119"/>
      <c r="C5" s="56" t="s">
        <v>95</v>
      </c>
      <c r="D5" s="33" t="s">
        <v>8</v>
      </c>
      <c r="E5" s="57" t="s">
        <v>9</v>
      </c>
      <c r="F5" s="33" t="s">
        <v>10</v>
      </c>
      <c r="G5" s="57" t="s">
        <v>11</v>
      </c>
      <c r="H5" s="33" t="s">
        <v>12</v>
      </c>
    </row>
    <row r="6" spans="1:8" ht="15.75" customHeight="1">
      <c r="A6" s="58" t="s">
        <v>13</v>
      </c>
      <c r="B6" s="47"/>
      <c r="C6" s="68">
        <f>'六月'!F6</f>
        <v>7247866</v>
      </c>
      <c r="D6" s="68">
        <f>D7+D64+D77</f>
        <v>4890</v>
      </c>
      <c r="E6" s="68">
        <f>E7+E64+E77</f>
        <v>153</v>
      </c>
      <c r="F6" s="68">
        <f>C6+D6-E6</f>
        <v>7252603</v>
      </c>
      <c r="G6" s="68">
        <f>G7+G64+G77</f>
        <v>7216583</v>
      </c>
      <c r="H6" s="68">
        <f>F6-G6</f>
        <v>36020</v>
      </c>
    </row>
    <row r="7" spans="1:8" ht="15.75" customHeight="1">
      <c r="A7" s="59"/>
      <c r="B7" s="60" t="s">
        <v>14</v>
      </c>
      <c r="C7" s="68">
        <f>'六月'!F7</f>
        <v>5883582</v>
      </c>
      <c r="D7" s="68">
        <f>D8+D12+D19+D23+D24+D25+D27+D31+D33+D35+D37+D39+D40+D41+D48+D51+D54+D56+D58+D60+D62</f>
        <v>4253</v>
      </c>
      <c r="E7" s="68">
        <f>E8+E12+E19+E23+E24+E25+E27+E31+E33+E35+E37+E39+E40+E41+E48+E51+E54+E56+E58+E60+E62</f>
        <v>45</v>
      </c>
      <c r="F7" s="68">
        <f aca="true" t="shared" si="0" ref="F7:F66">C7+D7-E7</f>
        <v>5887790</v>
      </c>
      <c r="G7" s="68">
        <f>G8+G12+G19+G23+G24+G25+G27+G31+G33+G35+G37+G39+G40+G41+G48+G51+G54+G56+G58+G60+G62</f>
        <v>5747902</v>
      </c>
      <c r="H7" s="68">
        <f>F7-G7</f>
        <v>139888</v>
      </c>
    </row>
    <row r="8" spans="1:8" ht="15.75" customHeight="1">
      <c r="A8" s="61" t="s">
        <v>15</v>
      </c>
      <c r="B8" s="62" t="s">
        <v>16</v>
      </c>
      <c r="C8" s="68">
        <f>'六月'!F8</f>
        <v>150524</v>
      </c>
      <c r="D8" s="68">
        <v>30</v>
      </c>
      <c r="E8" s="68">
        <v>1</v>
      </c>
      <c r="F8" s="68">
        <f t="shared" si="0"/>
        <v>150553</v>
      </c>
      <c r="G8" s="68">
        <v>139432</v>
      </c>
      <c r="H8" s="68">
        <f>F8-G8</f>
        <v>11121</v>
      </c>
    </row>
    <row r="9" spans="1:8" ht="15.75" customHeight="1">
      <c r="A9" s="63"/>
      <c r="B9" s="62" t="s">
        <v>17</v>
      </c>
      <c r="C9" s="68">
        <f>'六月'!F9</f>
        <v>0</v>
      </c>
      <c r="D9" s="69">
        <v>0</v>
      </c>
      <c r="E9" s="68">
        <v>0</v>
      </c>
      <c r="F9" s="68">
        <f t="shared" si="0"/>
        <v>0</v>
      </c>
      <c r="G9" s="68">
        <v>18721</v>
      </c>
      <c r="H9" s="68">
        <v>0</v>
      </c>
    </row>
    <row r="10" spans="1:8" ht="15.75" customHeight="1">
      <c r="A10" s="63"/>
      <c r="B10" s="62" t="s">
        <v>18</v>
      </c>
      <c r="C10" s="68">
        <f>'六月'!F10</f>
        <v>0</v>
      </c>
      <c r="D10" s="68">
        <v>0</v>
      </c>
      <c r="E10" s="68">
        <v>0</v>
      </c>
      <c r="F10" s="68">
        <f t="shared" si="0"/>
        <v>0</v>
      </c>
      <c r="G10" s="68">
        <v>21348</v>
      </c>
      <c r="H10" s="68">
        <v>0</v>
      </c>
    </row>
    <row r="11" spans="1:8" ht="15.75" customHeight="1">
      <c r="A11" s="64"/>
      <c r="B11" s="62" t="s">
        <v>19</v>
      </c>
      <c r="C11" s="68">
        <f>'六月'!F11</f>
        <v>0</v>
      </c>
      <c r="D11" s="68">
        <v>30</v>
      </c>
      <c r="E11" s="68">
        <v>0</v>
      </c>
      <c r="F11" s="68">
        <v>0</v>
      </c>
      <c r="G11" s="68">
        <v>18959</v>
      </c>
      <c r="H11" s="68">
        <v>0</v>
      </c>
    </row>
    <row r="12" spans="1:8" ht="15.75" customHeight="1">
      <c r="A12" s="65" t="s">
        <v>20</v>
      </c>
      <c r="B12" s="62" t="s">
        <v>21</v>
      </c>
      <c r="C12" s="68">
        <f>'六月'!F12</f>
        <v>1311918</v>
      </c>
      <c r="D12" s="68">
        <v>28</v>
      </c>
      <c r="E12" s="68">
        <v>6</v>
      </c>
      <c r="F12" s="68">
        <f t="shared" si="0"/>
        <v>1311940</v>
      </c>
      <c r="G12" s="68">
        <v>1255092</v>
      </c>
      <c r="H12" s="68">
        <f>F12-G12</f>
        <v>56848</v>
      </c>
    </row>
    <row r="13" spans="1:10" ht="15.75" customHeight="1">
      <c r="A13" s="66"/>
      <c r="B13" s="62" t="s">
        <v>22</v>
      </c>
      <c r="C13" s="68">
        <f>'六月'!F13</f>
        <v>0</v>
      </c>
      <c r="D13" s="68">
        <v>4</v>
      </c>
      <c r="E13" s="68">
        <v>0</v>
      </c>
      <c r="F13" s="68">
        <v>0</v>
      </c>
      <c r="G13" s="68">
        <v>176087</v>
      </c>
      <c r="H13" s="68">
        <v>0</v>
      </c>
      <c r="J13" s="80"/>
    </row>
    <row r="14" spans="1:10" ht="15.75" customHeight="1">
      <c r="A14" s="66"/>
      <c r="B14" s="62" t="s">
        <v>23</v>
      </c>
      <c r="C14" s="68">
        <f>'六月'!F14</f>
        <v>0</v>
      </c>
      <c r="D14" s="68">
        <v>0</v>
      </c>
      <c r="E14" s="68">
        <v>0</v>
      </c>
      <c r="F14" s="68">
        <v>0</v>
      </c>
      <c r="G14" s="68">
        <v>127336</v>
      </c>
      <c r="H14" s="68">
        <v>0</v>
      </c>
      <c r="J14" s="80"/>
    </row>
    <row r="15" spans="1:10" ht="15.75" customHeight="1">
      <c r="A15" s="66"/>
      <c r="B15" s="62" t="s">
        <v>24</v>
      </c>
      <c r="C15" s="68">
        <f>'六月'!F15</f>
        <v>0</v>
      </c>
      <c r="D15" s="68">
        <v>0</v>
      </c>
      <c r="E15" s="68">
        <v>1</v>
      </c>
      <c r="F15" s="68">
        <v>0</v>
      </c>
      <c r="G15" s="68">
        <v>143181</v>
      </c>
      <c r="H15" s="68">
        <v>0</v>
      </c>
      <c r="J15" s="80"/>
    </row>
    <row r="16" spans="1:10" ht="15.75" customHeight="1">
      <c r="A16" s="66"/>
      <c r="B16" s="62" t="s">
        <v>25</v>
      </c>
      <c r="C16" s="68">
        <f>'六月'!F16</f>
        <v>0</v>
      </c>
      <c r="D16" s="68">
        <v>7</v>
      </c>
      <c r="E16" s="68">
        <v>0</v>
      </c>
      <c r="F16" s="68">
        <v>0</v>
      </c>
      <c r="G16" s="68">
        <v>85787</v>
      </c>
      <c r="H16" s="68">
        <v>0</v>
      </c>
      <c r="J16" s="80"/>
    </row>
    <row r="17" spans="1:10" ht="15.75" customHeight="1">
      <c r="A17" s="66"/>
      <c r="B17" s="62" t="s">
        <v>26</v>
      </c>
      <c r="C17" s="68">
        <f>'六月'!F17</f>
        <v>0</v>
      </c>
      <c r="D17" s="68">
        <v>0</v>
      </c>
      <c r="E17" s="68">
        <v>0</v>
      </c>
      <c r="F17" s="68">
        <v>0</v>
      </c>
      <c r="G17" s="68">
        <v>107301</v>
      </c>
      <c r="H17" s="68">
        <v>0</v>
      </c>
      <c r="J17" s="80"/>
    </row>
    <row r="18" spans="1:10" ht="15.75" customHeight="1">
      <c r="A18" s="66"/>
      <c r="B18" s="62" t="s">
        <v>27</v>
      </c>
      <c r="C18" s="68">
        <f>'六月'!F18</f>
        <v>0</v>
      </c>
      <c r="D18" s="68">
        <v>17</v>
      </c>
      <c r="E18" s="68">
        <v>5</v>
      </c>
      <c r="F18" s="68">
        <v>0</v>
      </c>
      <c r="G18" s="68">
        <v>123309</v>
      </c>
      <c r="H18" s="68">
        <v>0</v>
      </c>
      <c r="J18" s="80"/>
    </row>
    <row r="19" spans="1:10" ht="15.75" customHeight="1">
      <c r="A19" s="61" t="s">
        <v>28</v>
      </c>
      <c r="B19" s="62" t="s">
        <v>21</v>
      </c>
      <c r="C19" s="68">
        <f>'六月'!F19</f>
        <v>628152</v>
      </c>
      <c r="D19" s="68">
        <v>991</v>
      </c>
      <c r="E19" s="68">
        <v>0</v>
      </c>
      <c r="F19" s="68">
        <f t="shared" si="0"/>
        <v>629143</v>
      </c>
      <c r="G19" s="68">
        <v>583416</v>
      </c>
      <c r="H19" s="68">
        <f>F19-G19</f>
        <v>45727</v>
      </c>
      <c r="J19" s="82"/>
    </row>
    <row r="20" spans="1:10" ht="15.75" customHeight="1">
      <c r="A20" s="63"/>
      <c r="B20" s="62" t="s">
        <v>29</v>
      </c>
      <c r="C20" s="68">
        <f>'六月'!F20</f>
        <v>0</v>
      </c>
      <c r="D20" s="68"/>
      <c r="E20" s="68"/>
      <c r="F20" s="68">
        <f t="shared" si="0"/>
        <v>0</v>
      </c>
      <c r="G20" s="68">
        <v>124719</v>
      </c>
      <c r="H20" s="68">
        <v>0</v>
      </c>
      <c r="J20" s="82"/>
    </row>
    <row r="21" spans="1:8" ht="15.75" customHeight="1">
      <c r="A21" s="63"/>
      <c r="B21" s="62" t="s">
        <v>30</v>
      </c>
      <c r="C21" s="68">
        <f>'六月'!F21</f>
        <v>0</v>
      </c>
      <c r="D21" s="68"/>
      <c r="E21" s="68"/>
      <c r="F21" s="68">
        <f t="shared" si="0"/>
        <v>0</v>
      </c>
      <c r="G21" s="68">
        <v>110887</v>
      </c>
      <c r="H21" s="68">
        <v>0</v>
      </c>
    </row>
    <row r="22" spans="1:8" ht="15.75" customHeight="1">
      <c r="A22" s="64"/>
      <c r="B22" s="62" t="s">
        <v>31</v>
      </c>
      <c r="C22" s="68">
        <f>'六月'!F22</f>
        <v>0</v>
      </c>
      <c r="D22" s="68"/>
      <c r="E22" s="68"/>
      <c r="F22" s="68">
        <f t="shared" si="0"/>
        <v>0</v>
      </c>
      <c r="G22" s="68">
        <v>41177</v>
      </c>
      <c r="H22" s="68">
        <v>0</v>
      </c>
    </row>
    <row r="23" spans="1:8" ht="15.75" customHeight="1">
      <c r="A23" s="65" t="s">
        <v>32</v>
      </c>
      <c r="B23" s="62" t="s">
        <v>32</v>
      </c>
      <c r="C23" s="68">
        <f>'六月'!F23</f>
        <v>133328</v>
      </c>
      <c r="D23" s="68">
        <v>181</v>
      </c>
      <c r="E23" s="68">
        <v>2</v>
      </c>
      <c r="F23" s="68">
        <f t="shared" si="0"/>
        <v>133507</v>
      </c>
      <c r="G23" s="68">
        <v>124630</v>
      </c>
      <c r="H23" s="68">
        <f>F23-G23</f>
        <v>8877</v>
      </c>
    </row>
    <row r="24" spans="1:8" ht="15.75" customHeight="1">
      <c r="A24" s="62" t="s">
        <v>33</v>
      </c>
      <c r="B24" s="62" t="s">
        <v>33</v>
      </c>
      <c r="C24" s="68">
        <f>'六月'!F24</f>
        <v>131036</v>
      </c>
      <c r="D24" s="68">
        <v>577</v>
      </c>
      <c r="E24" s="68">
        <v>1</v>
      </c>
      <c r="F24" s="68">
        <f t="shared" si="0"/>
        <v>131612</v>
      </c>
      <c r="G24" s="68">
        <v>135425</v>
      </c>
      <c r="H24" s="68">
        <f>F24-G24</f>
        <v>-3813</v>
      </c>
    </row>
    <row r="25" spans="1:8" ht="15.75" customHeight="1">
      <c r="A25" s="65" t="s">
        <v>34</v>
      </c>
      <c r="B25" s="62" t="s">
        <v>21</v>
      </c>
      <c r="C25" s="68">
        <f>'六月'!F25</f>
        <v>149740</v>
      </c>
      <c r="D25" s="68">
        <v>137</v>
      </c>
      <c r="E25" s="68">
        <v>0</v>
      </c>
      <c r="F25" s="68">
        <f t="shared" si="0"/>
        <v>149877</v>
      </c>
      <c r="G25" s="68">
        <v>156946</v>
      </c>
      <c r="H25" s="68">
        <f>F25-G25</f>
        <v>-7069</v>
      </c>
    </row>
    <row r="26" spans="1:8" ht="15.75" customHeight="1">
      <c r="A26" s="66"/>
      <c r="B26" s="62" t="s">
        <v>35</v>
      </c>
      <c r="C26" s="68">
        <f>'六月'!F26</f>
        <v>0</v>
      </c>
      <c r="D26" s="68"/>
      <c r="E26" s="68"/>
      <c r="F26" s="68">
        <f t="shared" si="0"/>
        <v>0</v>
      </c>
      <c r="G26" s="68">
        <v>27025</v>
      </c>
      <c r="H26" s="68">
        <v>0</v>
      </c>
    </row>
    <row r="27" spans="1:8" ht="15.75" customHeight="1">
      <c r="A27" s="61" t="s">
        <v>36</v>
      </c>
      <c r="B27" s="62" t="s">
        <v>16</v>
      </c>
      <c r="C27" s="68">
        <f>'六月'!F27</f>
        <v>409367</v>
      </c>
      <c r="D27" s="68">
        <v>262</v>
      </c>
      <c r="E27" s="68">
        <v>7</v>
      </c>
      <c r="F27" s="68">
        <f t="shared" si="0"/>
        <v>409622</v>
      </c>
      <c r="G27" s="68">
        <v>344667</v>
      </c>
      <c r="H27" s="68">
        <f>F27-G27</f>
        <v>64955</v>
      </c>
    </row>
    <row r="28" spans="1:8" ht="15.75" customHeight="1">
      <c r="A28" s="63"/>
      <c r="B28" s="62" t="s">
        <v>37</v>
      </c>
      <c r="C28" s="68">
        <f>'六月'!F28</f>
        <v>0</v>
      </c>
      <c r="D28" s="68"/>
      <c r="E28" s="68"/>
      <c r="F28" s="68">
        <f t="shared" si="0"/>
        <v>0</v>
      </c>
      <c r="G28" s="68">
        <v>74382</v>
      </c>
      <c r="H28" s="68">
        <v>0</v>
      </c>
    </row>
    <row r="29" spans="1:8" ht="15.75" customHeight="1">
      <c r="A29" s="63"/>
      <c r="B29" s="62" t="s">
        <v>38</v>
      </c>
      <c r="C29" s="68">
        <f>'六月'!F29</f>
        <v>0</v>
      </c>
      <c r="D29" s="68"/>
      <c r="E29" s="68"/>
      <c r="F29" s="68">
        <f t="shared" si="0"/>
        <v>0</v>
      </c>
      <c r="G29" s="68">
        <v>8417</v>
      </c>
      <c r="H29" s="68">
        <v>0</v>
      </c>
    </row>
    <row r="30" spans="1:8" ht="15.75" customHeight="1">
      <c r="A30" s="64"/>
      <c r="B30" s="62" t="s">
        <v>39</v>
      </c>
      <c r="C30" s="68">
        <f>'六月'!F30</f>
        <v>0</v>
      </c>
      <c r="D30" s="68"/>
      <c r="E30" s="68"/>
      <c r="F30" s="68">
        <f t="shared" si="0"/>
        <v>0</v>
      </c>
      <c r="G30" s="68">
        <v>45387</v>
      </c>
      <c r="H30" s="68">
        <v>0</v>
      </c>
    </row>
    <row r="31" spans="1:8" ht="15.75" customHeight="1">
      <c r="A31" s="61" t="s">
        <v>40</v>
      </c>
      <c r="B31" s="62" t="s">
        <v>21</v>
      </c>
      <c r="C31" s="68">
        <f>'六月'!F31</f>
        <v>432140</v>
      </c>
      <c r="D31" s="70">
        <v>430</v>
      </c>
      <c r="E31" s="68">
        <v>0</v>
      </c>
      <c r="F31" s="68">
        <f t="shared" si="0"/>
        <v>432570</v>
      </c>
      <c r="G31" s="68">
        <v>426470</v>
      </c>
      <c r="H31" s="68">
        <f>F31-G31</f>
        <v>6100</v>
      </c>
    </row>
    <row r="32" spans="1:8" ht="15.75" customHeight="1">
      <c r="A32" s="64"/>
      <c r="B32" s="62" t="s">
        <v>41</v>
      </c>
      <c r="C32" s="68">
        <f>'六月'!F32</f>
        <v>0</v>
      </c>
      <c r="D32" s="68"/>
      <c r="E32" s="68"/>
      <c r="F32" s="68">
        <f t="shared" si="0"/>
        <v>0</v>
      </c>
      <c r="G32" s="68">
        <v>45527</v>
      </c>
      <c r="H32" s="68">
        <v>0</v>
      </c>
    </row>
    <row r="33" spans="1:8" ht="15.75" customHeight="1">
      <c r="A33" s="65" t="s">
        <v>42</v>
      </c>
      <c r="B33" s="62" t="s">
        <v>21</v>
      </c>
      <c r="C33" s="68">
        <f>'六月'!F33</f>
        <v>362854</v>
      </c>
      <c r="D33" s="68">
        <v>150</v>
      </c>
      <c r="E33" s="68">
        <v>2</v>
      </c>
      <c r="F33" s="68">
        <f t="shared" si="0"/>
        <v>363002</v>
      </c>
      <c r="G33" s="68">
        <v>338849</v>
      </c>
      <c r="H33" s="68">
        <f>F33-G33</f>
        <v>24153</v>
      </c>
    </row>
    <row r="34" spans="1:8" ht="15.75" customHeight="1">
      <c r="A34" s="66"/>
      <c r="B34" s="62" t="s">
        <v>43</v>
      </c>
      <c r="C34" s="68">
        <f>'六月'!F34</f>
        <v>0</v>
      </c>
      <c r="D34" s="68"/>
      <c r="E34" s="68"/>
      <c r="F34" s="68">
        <f t="shared" si="0"/>
        <v>0</v>
      </c>
      <c r="G34" s="68">
        <v>66291</v>
      </c>
      <c r="H34" s="68">
        <v>0</v>
      </c>
    </row>
    <row r="35" spans="1:8" ht="15.75" customHeight="1">
      <c r="A35" s="61" t="s">
        <v>44</v>
      </c>
      <c r="B35" s="62" t="s">
        <v>21</v>
      </c>
      <c r="C35" s="68">
        <f>'六月'!F35</f>
        <v>151838</v>
      </c>
      <c r="D35" s="68">
        <v>74</v>
      </c>
      <c r="E35" s="68">
        <v>1</v>
      </c>
      <c r="F35" s="68">
        <f t="shared" si="0"/>
        <v>151911</v>
      </c>
      <c r="G35" s="68">
        <v>160102</v>
      </c>
      <c r="H35" s="68">
        <f>F35-G35</f>
        <v>-8191</v>
      </c>
    </row>
    <row r="36" spans="1:8" ht="15.75" customHeight="1">
      <c r="A36" s="64"/>
      <c r="B36" s="62" t="s">
        <v>45</v>
      </c>
      <c r="C36" s="68">
        <f>'六月'!F36</f>
        <v>0</v>
      </c>
      <c r="D36" s="68"/>
      <c r="E36" s="68"/>
      <c r="F36" s="68">
        <f t="shared" si="0"/>
        <v>0</v>
      </c>
      <c r="G36" s="68">
        <v>31261</v>
      </c>
      <c r="H36" s="68">
        <v>0</v>
      </c>
    </row>
    <row r="37" spans="1:8" ht="15.75" customHeight="1">
      <c r="A37" s="61" t="s">
        <v>46</v>
      </c>
      <c r="B37" s="62" t="s">
        <v>21</v>
      </c>
      <c r="C37" s="68">
        <f>'六月'!F37</f>
        <v>190013</v>
      </c>
      <c r="D37" s="68">
        <v>66</v>
      </c>
      <c r="E37" s="68">
        <v>0</v>
      </c>
      <c r="F37" s="68">
        <f t="shared" si="0"/>
        <v>190079</v>
      </c>
      <c r="G37" s="68">
        <v>212255</v>
      </c>
      <c r="H37" s="68">
        <f>F37-G37</f>
        <v>-22176</v>
      </c>
    </row>
    <row r="38" spans="1:8" ht="15.75" customHeight="1">
      <c r="A38" s="64"/>
      <c r="B38" s="62" t="s">
        <v>47</v>
      </c>
      <c r="C38" s="68">
        <f>'六月'!F38</f>
        <v>0</v>
      </c>
      <c r="D38" s="68"/>
      <c r="E38" s="68"/>
      <c r="F38" s="68">
        <f t="shared" si="0"/>
        <v>0</v>
      </c>
      <c r="G38" s="68">
        <v>31053</v>
      </c>
      <c r="H38" s="68">
        <v>0</v>
      </c>
    </row>
    <row r="39" spans="1:8" ht="15.75" customHeight="1">
      <c r="A39" s="62" t="s">
        <v>48</v>
      </c>
      <c r="B39" s="62" t="s">
        <v>48</v>
      </c>
      <c r="C39" s="68">
        <f>'六月'!F39</f>
        <v>93692</v>
      </c>
      <c r="D39" s="68">
        <v>46</v>
      </c>
      <c r="E39" s="68">
        <v>2</v>
      </c>
      <c r="F39" s="68">
        <f t="shared" si="0"/>
        <v>93736</v>
      </c>
      <c r="G39" s="68">
        <v>87474</v>
      </c>
      <c r="H39" s="68">
        <f>F39-G39</f>
        <v>6262</v>
      </c>
    </row>
    <row r="40" spans="1:8" ht="15.75" customHeight="1">
      <c r="A40" s="62" t="s">
        <v>49</v>
      </c>
      <c r="B40" s="62" t="s">
        <v>21</v>
      </c>
      <c r="C40" s="68">
        <f>'六月'!F40</f>
        <v>156112</v>
      </c>
      <c r="D40" s="68">
        <v>31</v>
      </c>
      <c r="E40" s="68">
        <v>0</v>
      </c>
      <c r="F40" s="68">
        <f t="shared" si="0"/>
        <v>156143</v>
      </c>
      <c r="G40" s="68">
        <v>163874</v>
      </c>
      <c r="H40" s="68">
        <f>F40-G40</f>
        <v>-7731</v>
      </c>
    </row>
    <row r="41" spans="1:8" ht="15.75" customHeight="1">
      <c r="A41" s="61" t="s">
        <v>50</v>
      </c>
      <c r="B41" s="62" t="s">
        <v>16</v>
      </c>
      <c r="C41" s="68">
        <f>'六月'!F41</f>
        <v>257983</v>
      </c>
      <c r="D41" s="68">
        <v>223</v>
      </c>
      <c r="E41" s="68">
        <v>6</v>
      </c>
      <c r="F41" s="68">
        <f t="shared" si="0"/>
        <v>258200</v>
      </c>
      <c r="G41" s="68">
        <v>249641</v>
      </c>
      <c r="H41" s="68">
        <f>F41-G41</f>
        <v>8559</v>
      </c>
    </row>
    <row r="42" spans="1:8" ht="15.75" customHeight="1">
      <c r="A42" s="63"/>
      <c r="B42" s="62" t="s">
        <v>51</v>
      </c>
      <c r="C42" s="68">
        <f>'六月'!F42</f>
        <v>0</v>
      </c>
      <c r="D42" s="68"/>
      <c r="E42" s="68"/>
      <c r="F42" s="68">
        <f t="shared" si="0"/>
        <v>0</v>
      </c>
      <c r="G42" s="68">
        <v>43379</v>
      </c>
      <c r="H42" s="68">
        <v>0</v>
      </c>
    </row>
    <row r="43" spans="1:8" ht="15.75" customHeight="1">
      <c r="A43" s="63"/>
      <c r="B43" s="62" t="s">
        <v>38</v>
      </c>
      <c r="C43" s="68">
        <f>'六月'!F43</f>
        <v>0</v>
      </c>
      <c r="D43" s="68"/>
      <c r="E43" s="68"/>
      <c r="F43" s="68">
        <f t="shared" si="0"/>
        <v>0</v>
      </c>
      <c r="G43" s="68">
        <v>29837</v>
      </c>
      <c r="H43" s="68">
        <v>0</v>
      </c>
    </row>
    <row r="44" spans="1:8" ht="15.75" customHeight="1">
      <c r="A44" s="63"/>
      <c r="B44" s="62" t="s">
        <v>52</v>
      </c>
      <c r="C44" s="68">
        <f>'六月'!F44</f>
        <v>0</v>
      </c>
      <c r="D44" s="68"/>
      <c r="E44" s="68"/>
      <c r="F44" s="68">
        <f t="shared" si="0"/>
        <v>0</v>
      </c>
      <c r="G44" s="68">
        <v>41456</v>
      </c>
      <c r="H44" s="68">
        <v>0</v>
      </c>
    </row>
    <row r="45" spans="1:8" ht="15.75" customHeight="1">
      <c r="A45" s="63"/>
      <c r="B45" s="62" t="s">
        <v>53</v>
      </c>
      <c r="C45" s="68">
        <f>'六月'!F45</f>
        <v>0</v>
      </c>
      <c r="D45" s="68"/>
      <c r="E45" s="68"/>
      <c r="F45" s="68">
        <f t="shared" si="0"/>
        <v>0</v>
      </c>
      <c r="G45" s="68">
        <v>66837</v>
      </c>
      <c r="H45" s="68">
        <v>0</v>
      </c>
    </row>
    <row r="46" spans="1:8" ht="15.75" customHeight="1">
      <c r="A46" s="63"/>
      <c r="B46" s="62" t="s">
        <v>54</v>
      </c>
      <c r="C46" s="68">
        <f>'六月'!F46</f>
        <v>0</v>
      </c>
      <c r="D46" s="68"/>
      <c r="E46" s="68"/>
      <c r="F46" s="68">
        <f t="shared" si="0"/>
        <v>0</v>
      </c>
      <c r="G46" s="68">
        <v>19738</v>
      </c>
      <c r="H46" s="68">
        <v>0</v>
      </c>
    </row>
    <row r="47" spans="1:8" ht="15.75" customHeight="1">
      <c r="A47" s="64"/>
      <c r="B47" s="62" t="s">
        <v>55</v>
      </c>
      <c r="C47" s="68">
        <f>'六月'!F47</f>
        <v>0</v>
      </c>
      <c r="D47" s="68"/>
      <c r="E47" s="68"/>
      <c r="F47" s="68">
        <f t="shared" si="0"/>
        <v>0</v>
      </c>
      <c r="G47" s="68">
        <v>48394</v>
      </c>
      <c r="H47" s="68">
        <v>0</v>
      </c>
    </row>
    <row r="48" spans="1:8" ht="15.75" customHeight="1">
      <c r="A48" s="61" t="s">
        <v>56</v>
      </c>
      <c r="B48" s="62" t="s">
        <v>21</v>
      </c>
      <c r="C48" s="68">
        <f>'六月'!F48</f>
        <v>328061</v>
      </c>
      <c r="D48" s="70">
        <v>565</v>
      </c>
      <c r="E48" s="68">
        <v>3</v>
      </c>
      <c r="F48" s="68">
        <f t="shared" si="0"/>
        <v>328623</v>
      </c>
      <c r="G48" s="68">
        <v>343611</v>
      </c>
      <c r="H48" s="68">
        <f>F48-G48</f>
        <v>-14988</v>
      </c>
    </row>
    <row r="49" spans="1:8" ht="15.75" customHeight="1">
      <c r="A49" s="63"/>
      <c r="B49" s="62" t="s">
        <v>57</v>
      </c>
      <c r="C49" s="68">
        <f>'六月'!F49</f>
        <v>0</v>
      </c>
      <c r="D49" s="68"/>
      <c r="E49" s="68"/>
      <c r="F49" s="68">
        <f t="shared" si="0"/>
        <v>0</v>
      </c>
      <c r="G49" s="68">
        <v>25280</v>
      </c>
      <c r="H49" s="68">
        <v>0</v>
      </c>
    </row>
    <row r="50" spans="1:8" ht="15.75" customHeight="1">
      <c r="A50" s="64"/>
      <c r="B50" s="62" t="s">
        <v>96</v>
      </c>
      <c r="C50" s="68">
        <f>'六月'!F50</f>
        <v>0</v>
      </c>
      <c r="D50" s="68"/>
      <c r="E50" s="68"/>
      <c r="F50" s="68">
        <f t="shared" si="0"/>
        <v>0</v>
      </c>
      <c r="G50" s="68">
        <v>67341</v>
      </c>
      <c r="H50" s="68">
        <v>0</v>
      </c>
    </row>
    <row r="51" spans="1:8" ht="15.75" customHeight="1">
      <c r="A51" s="65" t="s">
        <v>58</v>
      </c>
      <c r="B51" s="62" t="s">
        <v>119</v>
      </c>
      <c r="C51" s="68">
        <f>'六月'!F51</f>
        <v>377606</v>
      </c>
      <c r="D51" s="68">
        <v>202</v>
      </c>
      <c r="E51" s="68">
        <v>2</v>
      </c>
      <c r="F51" s="68">
        <f t="shared" si="0"/>
        <v>377806</v>
      </c>
      <c r="G51" s="68">
        <v>402138</v>
      </c>
      <c r="H51" s="68">
        <f>F51-G51</f>
        <v>-24332</v>
      </c>
    </row>
    <row r="52" spans="1:8" ht="15.75" customHeight="1">
      <c r="A52" s="66"/>
      <c r="B52" s="62" t="s">
        <v>59</v>
      </c>
      <c r="C52" s="68">
        <f>'六月'!F52</f>
        <v>0</v>
      </c>
      <c r="D52" s="68"/>
      <c r="E52" s="68"/>
      <c r="F52" s="68">
        <f t="shared" si="0"/>
        <v>0</v>
      </c>
      <c r="G52" s="68">
        <v>117631</v>
      </c>
      <c r="H52" s="68">
        <v>0</v>
      </c>
    </row>
    <row r="53" spans="1:8" ht="15.75" customHeight="1">
      <c r="A53" s="67"/>
      <c r="B53" s="62" t="s">
        <v>60</v>
      </c>
      <c r="C53" s="68">
        <f>'六月'!F53</f>
        <v>0</v>
      </c>
      <c r="D53" s="68"/>
      <c r="E53" s="68"/>
      <c r="F53" s="68">
        <f t="shared" si="0"/>
        <v>0</v>
      </c>
      <c r="G53" s="68">
        <v>31034</v>
      </c>
      <c r="H53" s="68">
        <v>0</v>
      </c>
    </row>
    <row r="54" spans="1:8" ht="15.75" customHeight="1">
      <c r="A54" s="61" t="s">
        <v>61</v>
      </c>
      <c r="B54" s="62" t="s">
        <v>21</v>
      </c>
      <c r="C54" s="68">
        <f>'六月'!F54</f>
        <v>258358</v>
      </c>
      <c r="D54" s="70">
        <v>81</v>
      </c>
      <c r="E54" s="68">
        <v>3</v>
      </c>
      <c r="F54" s="68">
        <f t="shared" si="0"/>
        <v>258436</v>
      </c>
      <c r="G54" s="68">
        <v>261825</v>
      </c>
      <c r="H54" s="68">
        <f>F54-G54</f>
        <v>-3389</v>
      </c>
    </row>
    <row r="55" spans="1:8" ht="15.75" customHeight="1">
      <c r="A55" s="64"/>
      <c r="B55" s="62" t="s">
        <v>62</v>
      </c>
      <c r="C55" s="68">
        <f>'六月'!F55</f>
        <v>0</v>
      </c>
      <c r="D55" s="68"/>
      <c r="E55" s="68"/>
      <c r="F55" s="68">
        <f t="shared" si="0"/>
        <v>0</v>
      </c>
      <c r="G55" s="68">
        <v>69250</v>
      </c>
      <c r="H55" s="68">
        <v>0</v>
      </c>
    </row>
    <row r="56" spans="1:8" ht="15.75" customHeight="1">
      <c r="A56" s="65" t="s">
        <v>63</v>
      </c>
      <c r="B56" s="62" t="s">
        <v>21</v>
      </c>
      <c r="C56" s="68">
        <f>'六月'!F56</f>
        <v>143164</v>
      </c>
      <c r="D56" s="68">
        <v>66</v>
      </c>
      <c r="E56" s="68">
        <v>4</v>
      </c>
      <c r="F56" s="68">
        <f t="shared" si="0"/>
        <v>143226</v>
      </c>
      <c r="G56" s="68">
        <v>142009</v>
      </c>
      <c r="H56" s="68">
        <f>F56-G56</f>
        <v>1217</v>
      </c>
    </row>
    <row r="57" spans="1:8" ht="15.75" customHeight="1">
      <c r="A57" s="66"/>
      <c r="B57" s="62" t="s">
        <v>64</v>
      </c>
      <c r="C57" s="68">
        <f>'六月'!F57</f>
        <v>0</v>
      </c>
      <c r="D57" s="68"/>
      <c r="E57" s="68"/>
      <c r="F57" s="68">
        <v>0</v>
      </c>
      <c r="G57" s="68">
        <v>30502</v>
      </c>
      <c r="H57" s="68">
        <v>0</v>
      </c>
    </row>
    <row r="58" spans="1:8" ht="15.75" customHeight="1">
      <c r="A58" s="61" t="s">
        <v>65</v>
      </c>
      <c r="B58" s="62" t="s">
        <v>21</v>
      </c>
      <c r="C58" s="68">
        <f>'六月'!F58</f>
        <v>114944</v>
      </c>
      <c r="D58" s="68">
        <v>87</v>
      </c>
      <c r="E58" s="68">
        <v>4</v>
      </c>
      <c r="F58" s="68">
        <f t="shared" si="0"/>
        <v>115027</v>
      </c>
      <c r="G58" s="68">
        <v>113761</v>
      </c>
      <c r="H58" s="68">
        <f>F58-G58</f>
        <v>1266</v>
      </c>
    </row>
    <row r="59" spans="1:8" ht="15.75" customHeight="1">
      <c r="A59" s="64"/>
      <c r="B59" s="62" t="s">
        <v>66</v>
      </c>
      <c r="C59" s="68">
        <f>'六月'!F59</f>
        <v>0</v>
      </c>
      <c r="D59" s="68"/>
      <c r="E59" s="68"/>
      <c r="F59" s="68">
        <f t="shared" si="0"/>
        <v>0</v>
      </c>
      <c r="G59" s="68">
        <v>37814</v>
      </c>
      <c r="H59" s="68">
        <v>0</v>
      </c>
    </row>
    <row r="60" spans="1:8" ht="15.75" customHeight="1">
      <c r="A60" s="61" t="s">
        <v>67</v>
      </c>
      <c r="B60" s="62" t="s">
        <v>21</v>
      </c>
      <c r="C60" s="68">
        <f>'六月'!F60</f>
        <v>69607</v>
      </c>
      <c r="D60" s="68">
        <v>14</v>
      </c>
      <c r="E60" s="68">
        <v>0</v>
      </c>
      <c r="F60" s="68">
        <f t="shared" si="0"/>
        <v>69621</v>
      </c>
      <c r="G60" s="68">
        <v>76827</v>
      </c>
      <c r="H60" s="68">
        <f>F60-G60</f>
        <v>-7206</v>
      </c>
    </row>
    <row r="61" spans="1:8" ht="15.75" customHeight="1">
      <c r="A61" s="64"/>
      <c r="B61" s="62" t="s">
        <v>68</v>
      </c>
      <c r="C61" s="68">
        <f>'六月'!F61</f>
        <v>0</v>
      </c>
      <c r="D61" s="68"/>
      <c r="E61" s="68"/>
      <c r="F61" s="68">
        <f t="shared" si="0"/>
        <v>0</v>
      </c>
      <c r="G61" s="68">
        <v>36263</v>
      </c>
      <c r="H61" s="68">
        <v>0</v>
      </c>
    </row>
    <row r="62" spans="1:11" ht="15.75" customHeight="1">
      <c r="A62" s="65" t="s">
        <v>69</v>
      </c>
      <c r="B62" s="62" t="s">
        <v>21</v>
      </c>
      <c r="C62" s="68">
        <f>'六月'!F62</f>
        <v>26445</v>
      </c>
      <c r="D62" s="68">
        <v>12</v>
      </c>
      <c r="E62" s="68">
        <v>1</v>
      </c>
      <c r="F62" s="68">
        <f t="shared" si="0"/>
        <v>26456</v>
      </c>
      <c r="G62" s="68">
        <v>29458</v>
      </c>
      <c r="H62" s="68">
        <f>F62-G62</f>
        <v>-3002</v>
      </c>
      <c r="J62" s="82"/>
      <c r="K62" s="82"/>
    </row>
    <row r="63" spans="1:11" ht="15.75" customHeight="1">
      <c r="A63" s="66"/>
      <c r="B63" s="62" t="s">
        <v>70</v>
      </c>
      <c r="C63" s="68">
        <f>'六月'!F63</f>
        <v>0</v>
      </c>
      <c r="D63" s="68"/>
      <c r="E63" s="68"/>
      <c r="F63" s="68">
        <f t="shared" si="0"/>
        <v>0</v>
      </c>
      <c r="G63" s="68">
        <v>17173</v>
      </c>
      <c r="H63" s="68">
        <v>0</v>
      </c>
      <c r="J63" s="82"/>
      <c r="K63" s="82"/>
    </row>
    <row r="64" spans="1:12" ht="15.75" customHeight="1">
      <c r="A64" s="61" t="s">
        <v>71</v>
      </c>
      <c r="B64" s="62" t="s">
        <v>16</v>
      </c>
      <c r="C64" s="68">
        <f>'六月'!F64</f>
        <v>842699</v>
      </c>
      <c r="D64" s="68">
        <v>285</v>
      </c>
      <c r="E64" s="68">
        <v>102</v>
      </c>
      <c r="F64" s="68">
        <f t="shared" si="0"/>
        <v>842882</v>
      </c>
      <c r="G64" s="68">
        <v>926656</v>
      </c>
      <c r="H64" s="68">
        <f>F64-G64</f>
        <v>-83774</v>
      </c>
      <c r="J64" s="80"/>
      <c r="K64" s="82"/>
      <c r="L64" s="82"/>
    </row>
    <row r="65" spans="1:12" ht="15.75" customHeight="1">
      <c r="A65" s="63"/>
      <c r="B65" s="62" t="s">
        <v>97</v>
      </c>
      <c r="C65" s="68">
        <f>'六月'!F65</f>
        <v>0</v>
      </c>
      <c r="D65" s="68">
        <v>0</v>
      </c>
      <c r="E65" s="68">
        <v>10</v>
      </c>
      <c r="F65" s="68">
        <f t="shared" si="0"/>
        <v>-10</v>
      </c>
      <c r="G65" s="68">
        <v>74621</v>
      </c>
      <c r="H65" s="68">
        <v>0</v>
      </c>
      <c r="J65" s="80"/>
      <c r="K65" s="80"/>
      <c r="L65" s="82"/>
    </row>
    <row r="66" spans="1:12" ht="15.75" customHeight="1">
      <c r="A66" s="63"/>
      <c r="B66" s="62" t="s">
        <v>19</v>
      </c>
      <c r="C66" s="68">
        <f>'六月'!F66</f>
        <v>0</v>
      </c>
      <c r="D66" s="68">
        <v>0</v>
      </c>
      <c r="E66" s="68">
        <v>0</v>
      </c>
      <c r="F66" s="68">
        <f t="shared" si="0"/>
        <v>0</v>
      </c>
      <c r="G66" s="68">
        <v>83792</v>
      </c>
      <c r="H66" s="68">
        <v>0</v>
      </c>
      <c r="J66" s="80"/>
      <c r="K66" s="80"/>
      <c r="L66" s="82"/>
    </row>
    <row r="67" spans="1:12" ht="15.75" customHeight="1">
      <c r="A67" s="63"/>
      <c r="B67" s="62" t="s">
        <v>98</v>
      </c>
      <c r="C67" s="68">
        <f>'六月'!F67</f>
        <v>0</v>
      </c>
      <c r="D67" s="68">
        <v>6</v>
      </c>
      <c r="E67" s="68">
        <v>43</v>
      </c>
      <c r="F67" s="68">
        <v>0</v>
      </c>
      <c r="G67" s="68">
        <v>112669</v>
      </c>
      <c r="H67" s="68">
        <v>0</v>
      </c>
      <c r="J67" s="80"/>
      <c r="K67" s="80"/>
      <c r="L67" s="82"/>
    </row>
    <row r="68" spans="1:12" ht="15.75" customHeight="1">
      <c r="A68" s="63"/>
      <c r="B68" s="62" t="s">
        <v>17</v>
      </c>
      <c r="C68" s="68">
        <f>'六月'!F68</f>
        <v>0</v>
      </c>
      <c r="D68" s="68">
        <v>1</v>
      </c>
      <c r="E68" s="68">
        <v>0</v>
      </c>
      <c r="F68" s="68">
        <v>0</v>
      </c>
      <c r="G68" s="68">
        <v>84659</v>
      </c>
      <c r="H68" s="68">
        <v>0</v>
      </c>
      <c r="J68" s="80"/>
      <c r="K68" s="80"/>
      <c r="L68" s="82"/>
    </row>
    <row r="69" spans="1:12" ht="15.75" customHeight="1">
      <c r="A69" s="63"/>
      <c r="B69" s="62" t="s">
        <v>99</v>
      </c>
      <c r="C69" s="68">
        <f>'六月'!F69</f>
        <v>0</v>
      </c>
      <c r="D69" s="68">
        <v>0</v>
      </c>
      <c r="E69" s="68">
        <v>23</v>
      </c>
      <c r="F69" s="68">
        <v>0</v>
      </c>
      <c r="G69" s="68">
        <v>58857</v>
      </c>
      <c r="H69" s="68">
        <v>0</v>
      </c>
      <c r="J69" s="80"/>
      <c r="K69" s="80"/>
      <c r="L69" s="82"/>
    </row>
    <row r="70" spans="1:12" ht="15.75" customHeight="1">
      <c r="A70" s="63"/>
      <c r="B70" s="62" t="s">
        <v>100</v>
      </c>
      <c r="C70" s="68">
        <f>'六月'!F70</f>
        <v>0</v>
      </c>
      <c r="D70" s="68">
        <v>0</v>
      </c>
      <c r="E70" s="68">
        <v>0</v>
      </c>
      <c r="F70" s="68">
        <v>0</v>
      </c>
      <c r="G70" s="68">
        <v>44702</v>
      </c>
      <c r="H70" s="68">
        <v>0</v>
      </c>
      <c r="J70" s="80"/>
      <c r="K70" s="80"/>
      <c r="L70" s="82"/>
    </row>
    <row r="71" spans="1:12" ht="15.75" customHeight="1">
      <c r="A71" s="63"/>
      <c r="B71" s="62" t="s">
        <v>101</v>
      </c>
      <c r="C71" s="68">
        <f>'六月'!F71</f>
        <v>0</v>
      </c>
      <c r="D71" s="68">
        <v>0</v>
      </c>
      <c r="E71" s="68">
        <v>0</v>
      </c>
      <c r="F71" s="68">
        <v>0</v>
      </c>
      <c r="G71" s="68">
        <v>71297</v>
      </c>
      <c r="H71" s="68">
        <v>0</v>
      </c>
      <c r="J71" s="80"/>
      <c r="K71" s="80"/>
      <c r="L71" s="82"/>
    </row>
    <row r="72" spans="1:12" ht="15.75" customHeight="1">
      <c r="A72" s="63"/>
      <c r="B72" s="62" t="s">
        <v>72</v>
      </c>
      <c r="C72" s="68">
        <f>'六月'!F72</f>
        <v>0</v>
      </c>
      <c r="D72" s="68">
        <v>54</v>
      </c>
      <c r="E72" s="68">
        <v>21</v>
      </c>
      <c r="F72" s="68">
        <v>0</v>
      </c>
      <c r="G72" s="68">
        <v>91378</v>
      </c>
      <c r="H72" s="68">
        <v>0</v>
      </c>
      <c r="J72" s="80"/>
      <c r="K72" s="80"/>
      <c r="L72" s="82"/>
    </row>
    <row r="73" spans="1:12" ht="15.75" customHeight="1">
      <c r="A73" s="63"/>
      <c r="B73" s="62" t="s">
        <v>73</v>
      </c>
      <c r="C73" s="68">
        <f>'六月'!F73</f>
        <v>0</v>
      </c>
      <c r="D73" s="68">
        <v>26</v>
      </c>
      <c r="E73" s="68">
        <v>0</v>
      </c>
      <c r="F73" s="68">
        <v>0</v>
      </c>
      <c r="G73" s="68">
        <v>38104</v>
      </c>
      <c r="H73" s="68">
        <v>0</v>
      </c>
      <c r="J73" s="80"/>
      <c r="K73" s="80"/>
      <c r="L73" s="82"/>
    </row>
    <row r="74" spans="1:12" ht="15.75" customHeight="1">
      <c r="A74" s="63"/>
      <c r="B74" s="62" t="s">
        <v>74</v>
      </c>
      <c r="C74" s="68">
        <f>'六月'!F74</f>
        <v>0</v>
      </c>
      <c r="D74" s="68">
        <v>150</v>
      </c>
      <c r="E74" s="68">
        <v>0</v>
      </c>
      <c r="F74" s="68">
        <v>0</v>
      </c>
      <c r="G74" s="68">
        <v>87763</v>
      </c>
      <c r="H74" s="68">
        <v>0</v>
      </c>
      <c r="J74" s="80"/>
      <c r="K74" s="80"/>
      <c r="L74" s="82"/>
    </row>
    <row r="75" spans="1:12" ht="15.75" customHeight="1">
      <c r="A75" s="63"/>
      <c r="B75" s="62" t="s">
        <v>102</v>
      </c>
      <c r="C75" s="68">
        <f>'六月'!F75</f>
        <v>0</v>
      </c>
      <c r="D75" s="68">
        <v>17</v>
      </c>
      <c r="E75" s="68">
        <v>3</v>
      </c>
      <c r="F75" s="68">
        <v>0</v>
      </c>
      <c r="G75" s="68">
        <v>95380</v>
      </c>
      <c r="H75" s="68">
        <v>0</v>
      </c>
      <c r="J75" s="80"/>
      <c r="K75" s="80"/>
      <c r="L75" s="82"/>
    </row>
    <row r="76" spans="1:12" ht="15.75" customHeight="1">
      <c r="A76" s="63"/>
      <c r="B76" s="62" t="s">
        <v>103</v>
      </c>
      <c r="C76" s="68">
        <f>'六月'!F76</f>
        <v>0</v>
      </c>
      <c r="D76" s="68">
        <v>31</v>
      </c>
      <c r="E76" s="68">
        <v>2</v>
      </c>
      <c r="F76" s="68">
        <v>0</v>
      </c>
      <c r="G76" s="68">
        <v>83434</v>
      </c>
      <c r="H76" s="68">
        <v>0</v>
      </c>
      <c r="J76" s="80"/>
      <c r="K76" s="80"/>
      <c r="L76" s="82"/>
    </row>
    <row r="77" spans="1:12" ht="15.75" customHeight="1">
      <c r="A77" s="61" t="s">
        <v>75</v>
      </c>
      <c r="B77" s="60" t="s">
        <v>16</v>
      </c>
      <c r="C77" s="68">
        <f>'六月'!F77</f>
        <v>520301</v>
      </c>
      <c r="D77" s="68">
        <v>352</v>
      </c>
      <c r="E77" s="68">
        <v>6</v>
      </c>
      <c r="F77" s="68">
        <f>C77+D77-E77</f>
        <v>520647</v>
      </c>
      <c r="G77" s="68">
        <v>542025</v>
      </c>
      <c r="H77" s="68">
        <f>F77-G77</f>
        <v>-21378</v>
      </c>
      <c r="J77" s="82"/>
      <c r="K77" s="82"/>
      <c r="L77" s="82"/>
    </row>
    <row r="78" spans="1:11" ht="15.75" customHeight="1">
      <c r="A78" s="63"/>
      <c r="B78" s="60" t="s">
        <v>76</v>
      </c>
      <c r="C78" s="68">
        <f>'六月'!F78</f>
        <v>0</v>
      </c>
      <c r="D78" s="68">
        <v>0</v>
      </c>
      <c r="E78" s="68">
        <v>0</v>
      </c>
      <c r="F78" s="68">
        <f>C78+D78-E78</f>
        <v>0</v>
      </c>
      <c r="G78" s="68">
        <v>11296</v>
      </c>
      <c r="H78" s="68">
        <v>0</v>
      </c>
      <c r="J78" s="82"/>
      <c r="K78" s="82"/>
    </row>
    <row r="79" spans="1:8" ht="15.75" customHeight="1">
      <c r="A79" s="63"/>
      <c r="B79" s="60" t="s">
        <v>77</v>
      </c>
      <c r="C79" s="68">
        <f>'六月'!F79</f>
        <v>0</v>
      </c>
      <c r="D79" s="68">
        <v>0</v>
      </c>
      <c r="E79" s="68">
        <v>0</v>
      </c>
      <c r="F79" s="68">
        <v>0</v>
      </c>
      <c r="G79" s="68">
        <v>40834</v>
      </c>
      <c r="H79" s="68">
        <v>0</v>
      </c>
    </row>
    <row r="80" spans="1:8" ht="15.75" customHeight="1">
      <c r="A80" s="63"/>
      <c r="B80" s="60" t="s">
        <v>78</v>
      </c>
      <c r="C80" s="68">
        <f>'六月'!F80</f>
        <v>0</v>
      </c>
      <c r="D80" s="68">
        <v>25</v>
      </c>
      <c r="E80" s="68">
        <v>1</v>
      </c>
      <c r="F80" s="68">
        <v>0</v>
      </c>
      <c r="G80" s="68">
        <v>67039</v>
      </c>
      <c r="H80" s="68">
        <v>0</v>
      </c>
    </row>
    <row r="81" spans="1:8" ht="15.75" customHeight="1">
      <c r="A81" s="63"/>
      <c r="B81" s="60" t="s">
        <v>79</v>
      </c>
      <c r="C81" s="68">
        <f>'六月'!F81</f>
        <v>0</v>
      </c>
      <c r="D81" s="68">
        <v>226</v>
      </c>
      <c r="E81" s="68">
        <v>1</v>
      </c>
      <c r="F81" s="68">
        <v>0</v>
      </c>
      <c r="G81" s="68">
        <v>54881</v>
      </c>
      <c r="H81" s="68">
        <v>0</v>
      </c>
    </row>
    <row r="82" spans="1:8" ht="15.75" customHeight="1">
      <c r="A82" s="63"/>
      <c r="B82" s="60" t="s">
        <v>80</v>
      </c>
      <c r="C82" s="68">
        <f>'六月'!F82</f>
        <v>0</v>
      </c>
      <c r="D82" s="68">
        <v>47</v>
      </c>
      <c r="E82" s="68">
        <v>2</v>
      </c>
      <c r="F82" s="68">
        <v>0</v>
      </c>
      <c r="G82" s="68">
        <v>123916</v>
      </c>
      <c r="H82" s="68">
        <v>0</v>
      </c>
    </row>
    <row r="83" spans="1:8" ht="15.75" customHeight="1">
      <c r="A83" s="63"/>
      <c r="B83" s="60" t="s">
        <v>81</v>
      </c>
      <c r="C83" s="68">
        <f>'六月'!F83</f>
        <v>0</v>
      </c>
      <c r="D83" s="68">
        <v>0</v>
      </c>
      <c r="E83" s="68">
        <v>0</v>
      </c>
      <c r="F83" s="68">
        <v>0</v>
      </c>
      <c r="G83" s="68">
        <v>22782</v>
      </c>
      <c r="H83" s="68">
        <v>0</v>
      </c>
    </row>
    <row r="84" spans="1:8" ht="15.75" customHeight="1">
      <c r="A84" s="63"/>
      <c r="B84" s="60" t="s">
        <v>82</v>
      </c>
      <c r="C84" s="68">
        <f>'六月'!F84</f>
        <v>0</v>
      </c>
      <c r="D84" s="68">
        <v>0</v>
      </c>
      <c r="E84" s="68">
        <v>0</v>
      </c>
      <c r="F84" s="68">
        <v>0</v>
      </c>
      <c r="G84" s="68">
        <v>12178</v>
      </c>
      <c r="H84" s="68">
        <v>0</v>
      </c>
    </row>
    <row r="85" spans="1:8" ht="15.75" customHeight="1">
      <c r="A85" s="63"/>
      <c r="B85" s="60" t="s">
        <v>83</v>
      </c>
      <c r="C85" s="68">
        <f>'六月'!F85</f>
        <v>0</v>
      </c>
      <c r="D85" s="68">
        <v>1</v>
      </c>
      <c r="E85" s="68">
        <v>2</v>
      </c>
      <c r="F85" s="68">
        <v>0</v>
      </c>
      <c r="G85" s="68">
        <v>69120</v>
      </c>
      <c r="H85" s="68">
        <v>0</v>
      </c>
    </row>
    <row r="86" spans="1:8" ht="15.75" customHeight="1">
      <c r="A86" s="63"/>
      <c r="B86" s="60" t="s">
        <v>84</v>
      </c>
      <c r="C86" s="68">
        <f>'六月'!F86</f>
        <v>0</v>
      </c>
      <c r="D86" s="68">
        <v>1</v>
      </c>
      <c r="E86" s="68">
        <v>0</v>
      </c>
      <c r="F86" s="68">
        <v>0</v>
      </c>
      <c r="G86" s="68">
        <v>70622</v>
      </c>
      <c r="H86" s="68">
        <v>0</v>
      </c>
    </row>
    <row r="87" spans="1:8" ht="15.75" customHeight="1">
      <c r="A87" s="63"/>
      <c r="B87" s="60" t="s">
        <v>85</v>
      </c>
      <c r="C87" s="68">
        <f>'六月'!F87</f>
        <v>0</v>
      </c>
      <c r="D87" s="68">
        <v>0</v>
      </c>
      <c r="E87" s="68">
        <v>0</v>
      </c>
      <c r="F87" s="68">
        <v>0</v>
      </c>
      <c r="G87" s="68">
        <v>10625</v>
      </c>
      <c r="H87" s="68">
        <v>0</v>
      </c>
    </row>
    <row r="88" spans="1:8" ht="15.75" customHeight="1">
      <c r="A88" s="64"/>
      <c r="B88" s="60" t="s">
        <v>86</v>
      </c>
      <c r="C88" s="68">
        <f>'六月'!F88</f>
        <v>0</v>
      </c>
      <c r="D88" s="68">
        <v>52</v>
      </c>
      <c r="E88" s="68">
        <v>0</v>
      </c>
      <c r="F88" s="68">
        <v>0</v>
      </c>
      <c r="G88" s="68">
        <v>58732</v>
      </c>
      <c r="H88" s="68">
        <v>0</v>
      </c>
    </row>
    <row r="89" spans="1:8" ht="15.75" customHeight="1">
      <c r="A89" s="107" t="s">
        <v>87</v>
      </c>
      <c r="B89" s="108"/>
      <c r="C89" s="37"/>
      <c r="D89" s="62" t="s">
        <v>88</v>
      </c>
      <c r="E89" s="62" t="s">
        <v>88</v>
      </c>
      <c r="F89" s="37"/>
      <c r="G89" s="62" t="s">
        <v>89</v>
      </c>
      <c r="H89" s="37"/>
    </row>
    <row r="90" spans="1:8" ht="15.75" customHeight="1">
      <c r="A90" s="109" t="s">
        <v>93</v>
      </c>
      <c r="B90" s="108"/>
      <c r="C90" s="37"/>
      <c r="D90" s="62" t="s">
        <v>91</v>
      </c>
      <c r="E90" s="62" t="s">
        <v>91</v>
      </c>
      <c r="F90" s="37"/>
      <c r="G90" s="62" t="s">
        <v>89</v>
      </c>
      <c r="H90" s="37"/>
    </row>
    <row r="91" spans="1:8" ht="15.75" customHeight="1">
      <c r="A91" s="109" t="s">
        <v>92</v>
      </c>
      <c r="B91" s="108"/>
      <c r="C91" s="37"/>
      <c r="D91" s="62" t="s">
        <v>91</v>
      </c>
      <c r="E91" s="62" t="s">
        <v>91</v>
      </c>
      <c r="F91" s="37"/>
      <c r="G91" s="62" t="s">
        <v>89</v>
      </c>
      <c r="H91" s="37"/>
    </row>
    <row r="92" ht="15.75" customHeight="1"/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F4" sqref="F4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3" width="14.50390625" style="19" customWidth="1"/>
    <col min="4" max="4" width="13.50390625" style="19" customWidth="1"/>
    <col min="5" max="5" width="6.25390625" style="19" customWidth="1"/>
    <col min="6" max="6" width="11.75390625" style="19" customWidth="1"/>
    <col min="7" max="7" width="10.75390625" style="19" customWidth="1"/>
    <col min="8" max="8" width="10.125" style="19" customWidth="1"/>
    <col min="9" max="16384" width="9.00390625" style="19" customWidth="1"/>
  </cols>
  <sheetData>
    <row r="1" spans="1:5" ht="21" customHeight="1">
      <c r="A1" s="110" t="s">
        <v>114</v>
      </c>
      <c r="B1" s="111"/>
      <c r="C1" s="111"/>
      <c r="D1" s="111"/>
      <c r="E1" s="111"/>
    </row>
    <row r="2" spans="1:8" ht="16.5">
      <c r="A2" s="112" t="s">
        <v>127</v>
      </c>
      <c r="B2" s="113"/>
      <c r="C2" s="113"/>
      <c r="D2" s="113"/>
      <c r="E2" s="113"/>
      <c r="H2" s="21" t="s">
        <v>104</v>
      </c>
    </row>
    <row r="3" spans="1:8" ht="15.75" customHeight="1">
      <c r="A3" s="114" t="s">
        <v>109</v>
      </c>
      <c r="B3" s="115"/>
      <c r="C3" s="52" t="s">
        <v>94</v>
      </c>
      <c r="D3" s="25" t="s">
        <v>0</v>
      </c>
      <c r="E3" s="87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6"/>
      <c r="B4" s="117"/>
      <c r="C4" s="54" t="s">
        <v>4</v>
      </c>
      <c r="D4" s="29" t="s">
        <v>5</v>
      </c>
      <c r="E4" s="88" t="s">
        <v>6</v>
      </c>
      <c r="F4" s="29" t="s">
        <v>4</v>
      </c>
      <c r="G4" s="55" t="s">
        <v>7</v>
      </c>
      <c r="H4" s="29" t="s">
        <v>133</v>
      </c>
    </row>
    <row r="5" spans="1:8" ht="15.75" customHeight="1">
      <c r="A5" s="118"/>
      <c r="B5" s="119"/>
      <c r="C5" s="56" t="s">
        <v>95</v>
      </c>
      <c r="D5" s="33" t="s">
        <v>8</v>
      </c>
      <c r="E5" s="57" t="s">
        <v>9</v>
      </c>
      <c r="F5" s="33" t="s">
        <v>10</v>
      </c>
      <c r="G5" s="57" t="s">
        <v>11</v>
      </c>
      <c r="H5" s="33" t="s">
        <v>12</v>
      </c>
    </row>
    <row r="6" spans="1:8" ht="15.75" customHeight="1">
      <c r="A6" s="58" t="s">
        <v>13</v>
      </c>
      <c r="B6" s="47"/>
      <c r="C6" s="69">
        <f>'七月'!F6</f>
        <v>7252603</v>
      </c>
      <c r="D6" s="68">
        <f>D7+D64+D77</f>
        <v>6643</v>
      </c>
      <c r="E6" s="68">
        <f>E7+E64+E77</f>
        <v>234</v>
      </c>
      <c r="F6" s="68">
        <f>C6+D6-E6</f>
        <v>7259012</v>
      </c>
      <c r="G6" s="68">
        <f>G7+G64+G77</f>
        <v>7232066</v>
      </c>
      <c r="H6" s="68">
        <f>F6-G6</f>
        <v>26946</v>
      </c>
    </row>
    <row r="7" spans="1:8" ht="15.75" customHeight="1">
      <c r="A7" s="59"/>
      <c r="B7" s="60" t="s">
        <v>14</v>
      </c>
      <c r="C7" s="68">
        <f>'七月'!F7</f>
        <v>5887790</v>
      </c>
      <c r="D7" s="68">
        <f>D8+D12+D19+D23+D24+D25+D27+D31+D33+D35+D37+D39+D40+D41+D48+D51+D54+D56+D58+D60+D62</f>
        <v>5939</v>
      </c>
      <c r="E7" s="68">
        <f>E8+E12+E19+E23+E24+E25+E27+E31+E33+E35+E37+E39+E40+E41+E48+E51+E54+E56+E58+E60+E62</f>
        <v>84</v>
      </c>
      <c r="F7" s="68">
        <f aca="true" t="shared" si="0" ref="F7:F70">C7+D7-E7</f>
        <v>5893645</v>
      </c>
      <c r="G7" s="68">
        <f>G8+G12+G19+G23+G24+G25+G27+G31+G33+G35+G37+G39+G40+G41+G48+G51+G54+G56+G58+G60+G62</f>
        <v>5757640</v>
      </c>
      <c r="H7" s="68">
        <f>F7-G7</f>
        <v>136005</v>
      </c>
    </row>
    <row r="8" spans="1:8" ht="15.75" customHeight="1">
      <c r="A8" s="61" t="s">
        <v>15</v>
      </c>
      <c r="B8" s="62" t="s">
        <v>16</v>
      </c>
      <c r="C8" s="68">
        <f>'七月'!F8</f>
        <v>150553</v>
      </c>
      <c r="D8" s="68">
        <v>35</v>
      </c>
      <c r="E8" s="68">
        <v>2</v>
      </c>
      <c r="F8" s="68">
        <f t="shared" si="0"/>
        <v>150586</v>
      </c>
      <c r="G8" s="68">
        <v>139595</v>
      </c>
      <c r="H8" s="68">
        <f>F8-G8</f>
        <v>10991</v>
      </c>
    </row>
    <row r="9" spans="1:8" ht="15.75" customHeight="1">
      <c r="A9" s="63"/>
      <c r="B9" s="62" t="s">
        <v>17</v>
      </c>
      <c r="C9" s="68">
        <f>'七月'!F9</f>
        <v>0</v>
      </c>
      <c r="D9" s="68">
        <v>0</v>
      </c>
      <c r="E9" s="68">
        <v>1</v>
      </c>
      <c r="F9" s="68">
        <f t="shared" si="0"/>
        <v>-1</v>
      </c>
      <c r="G9" s="68">
        <v>18736</v>
      </c>
      <c r="H9" s="68">
        <v>0</v>
      </c>
    </row>
    <row r="10" spans="1:8" ht="15.75" customHeight="1">
      <c r="A10" s="63"/>
      <c r="B10" s="62" t="s">
        <v>18</v>
      </c>
      <c r="C10" s="68">
        <f>'七月'!F10</f>
        <v>0</v>
      </c>
      <c r="D10" s="68">
        <v>5</v>
      </c>
      <c r="E10" s="68">
        <v>0</v>
      </c>
      <c r="F10" s="68">
        <f t="shared" si="0"/>
        <v>5</v>
      </c>
      <c r="G10" s="68">
        <v>21382</v>
      </c>
      <c r="H10" s="68">
        <v>0</v>
      </c>
    </row>
    <row r="11" spans="1:10" ht="15.75" customHeight="1">
      <c r="A11" s="64"/>
      <c r="B11" s="62" t="s">
        <v>19</v>
      </c>
      <c r="C11" s="68">
        <f>'七月'!F11</f>
        <v>0</v>
      </c>
      <c r="D11" s="68">
        <v>16</v>
      </c>
      <c r="E11" s="68">
        <v>0</v>
      </c>
      <c r="F11" s="68">
        <v>0</v>
      </c>
      <c r="G11" s="68">
        <v>19007</v>
      </c>
      <c r="H11" s="68">
        <v>0</v>
      </c>
      <c r="J11" s="82"/>
    </row>
    <row r="12" spans="1:10" ht="15.75" customHeight="1">
      <c r="A12" s="65" t="s">
        <v>20</v>
      </c>
      <c r="B12" s="62" t="s">
        <v>21</v>
      </c>
      <c r="C12" s="68">
        <f>'七月'!F12</f>
        <v>1311940</v>
      </c>
      <c r="D12" s="68">
        <v>796</v>
      </c>
      <c r="E12" s="68">
        <v>16</v>
      </c>
      <c r="F12" s="68">
        <f t="shared" si="0"/>
        <v>1312720</v>
      </c>
      <c r="G12" s="68">
        <v>1256952</v>
      </c>
      <c r="H12" s="68">
        <f>F12-G12</f>
        <v>55768</v>
      </c>
      <c r="J12" s="80"/>
    </row>
    <row r="13" spans="1:10" ht="15.75" customHeight="1">
      <c r="A13" s="66"/>
      <c r="B13" s="62" t="s">
        <v>22</v>
      </c>
      <c r="C13" s="68">
        <f>'七月'!F13</f>
        <v>0</v>
      </c>
      <c r="D13" s="68">
        <v>0</v>
      </c>
      <c r="E13" s="68">
        <v>5</v>
      </c>
      <c r="F13" s="68">
        <v>0</v>
      </c>
      <c r="G13" s="68">
        <v>176361</v>
      </c>
      <c r="H13" s="68">
        <v>0</v>
      </c>
      <c r="J13" s="80"/>
    </row>
    <row r="14" spans="1:10" ht="15.75" customHeight="1">
      <c r="A14" s="66"/>
      <c r="B14" s="62" t="s">
        <v>23</v>
      </c>
      <c r="C14" s="68">
        <f>'七月'!F14</f>
        <v>0</v>
      </c>
      <c r="D14" s="68">
        <v>0</v>
      </c>
      <c r="E14" s="68">
        <v>2</v>
      </c>
      <c r="F14" s="68">
        <v>0</v>
      </c>
      <c r="G14" s="68">
        <v>127375</v>
      </c>
      <c r="H14" s="68">
        <v>0</v>
      </c>
      <c r="J14" s="80"/>
    </row>
    <row r="15" spans="1:10" ht="15.75" customHeight="1">
      <c r="A15" s="66"/>
      <c r="B15" s="62" t="s">
        <v>24</v>
      </c>
      <c r="C15" s="68">
        <f>'七月'!F15</f>
        <v>0</v>
      </c>
      <c r="D15" s="68">
        <v>634</v>
      </c>
      <c r="E15" s="68">
        <v>4</v>
      </c>
      <c r="F15" s="68">
        <v>0</v>
      </c>
      <c r="G15" s="68">
        <v>143217</v>
      </c>
      <c r="H15" s="68">
        <v>0</v>
      </c>
      <c r="J15" s="80"/>
    </row>
    <row r="16" spans="1:10" ht="15.75" customHeight="1">
      <c r="A16" s="66"/>
      <c r="B16" s="62" t="s">
        <v>25</v>
      </c>
      <c r="C16" s="68">
        <f>'七月'!F16</f>
        <v>0</v>
      </c>
      <c r="D16" s="68">
        <v>108</v>
      </c>
      <c r="E16" s="68">
        <v>0</v>
      </c>
      <c r="F16" s="68">
        <v>0</v>
      </c>
      <c r="G16" s="68">
        <v>85974</v>
      </c>
      <c r="H16" s="68">
        <v>0</v>
      </c>
      <c r="J16" s="80"/>
    </row>
    <row r="17" spans="1:10" ht="15.75" customHeight="1">
      <c r="A17" s="66"/>
      <c r="B17" s="62" t="s">
        <v>26</v>
      </c>
      <c r="C17" s="68">
        <f>'七月'!F17</f>
        <v>0</v>
      </c>
      <c r="D17" s="68">
        <v>4</v>
      </c>
      <c r="E17" s="68">
        <v>2</v>
      </c>
      <c r="F17" s="68">
        <v>0</v>
      </c>
      <c r="G17" s="68">
        <v>107467</v>
      </c>
      <c r="H17" s="68">
        <v>0</v>
      </c>
      <c r="J17" s="80"/>
    </row>
    <row r="18" spans="1:10" ht="15.75" customHeight="1">
      <c r="A18" s="66"/>
      <c r="B18" s="62" t="s">
        <v>27</v>
      </c>
      <c r="C18" s="68">
        <f>'七月'!F18</f>
        <v>0</v>
      </c>
      <c r="D18" s="68">
        <v>50</v>
      </c>
      <c r="E18" s="68">
        <v>3</v>
      </c>
      <c r="F18" s="68">
        <v>0</v>
      </c>
      <c r="G18" s="68">
        <v>123454</v>
      </c>
      <c r="H18" s="68">
        <v>0</v>
      </c>
      <c r="J18" s="82"/>
    </row>
    <row r="19" spans="1:10" ht="15.75" customHeight="1">
      <c r="A19" s="61" t="s">
        <v>28</v>
      </c>
      <c r="B19" s="62" t="s">
        <v>21</v>
      </c>
      <c r="C19" s="68">
        <f>'七月'!F19</f>
        <v>629143</v>
      </c>
      <c r="D19" s="68">
        <v>1298</v>
      </c>
      <c r="E19" s="68"/>
      <c r="F19" s="68">
        <f t="shared" si="0"/>
        <v>630441</v>
      </c>
      <c r="G19" s="68">
        <v>585257</v>
      </c>
      <c r="H19" s="68">
        <f>F19-G19</f>
        <v>45184</v>
      </c>
      <c r="J19" s="82"/>
    </row>
    <row r="20" spans="1:10" ht="15.75" customHeight="1">
      <c r="A20" s="63"/>
      <c r="B20" s="62" t="s">
        <v>29</v>
      </c>
      <c r="C20" s="68">
        <f>'七月'!F20</f>
        <v>0</v>
      </c>
      <c r="D20" s="68"/>
      <c r="E20" s="68"/>
      <c r="F20" s="68">
        <f t="shared" si="0"/>
        <v>0</v>
      </c>
      <c r="G20" s="68">
        <v>125192</v>
      </c>
      <c r="H20" s="68">
        <v>0</v>
      </c>
      <c r="J20" s="82"/>
    </row>
    <row r="21" spans="1:10" ht="15.75" customHeight="1">
      <c r="A21" s="63"/>
      <c r="B21" s="62" t="s">
        <v>30</v>
      </c>
      <c r="C21" s="68">
        <f>'七月'!F21</f>
        <v>0</v>
      </c>
      <c r="D21" s="68"/>
      <c r="E21" s="68"/>
      <c r="F21" s="68">
        <f t="shared" si="0"/>
        <v>0</v>
      </c>
      <c r="G21" s="68">
        <v>111206</v>
      </c>
      <c r="H21" s="68">
        <v>0</v>
      </c>
      <c r="J21" s="82"/>
    </row>
    <row r="22" spans="1:8" ht="15.75" customHeight="1">
      <c r="A22" s="64"/>
      <c r="B22" s="62" t="s">
        <v>31</v>
      </c>
      <c r="C22" s="68">
        <f>'七月'!F22</f>
        <v>0</v>
      </c>
      <c r="D22" s="68"/>
      <c r="E22" s="68"/>
      <c r="F22" s="68">
        <f t="shared" si="0"/>
        <v>0</v>
      </c>
      <c r="G22" s="68">
        <v>41335</v>
      </c>
      <c r="H22" s="68">
        <v>0</v>
      </c>
    </row>
    <row r="23" spans="1:8" ht="15.75" customHeight="1">
      <c r="A23" s="65" t="s">
        <v>32</v>
      </c>
      <c r="B23" s="62" t="s">
        <v>32</v>
      </c>
      <c r="C23" s="68">
        <f>'七月'!F23</f>
        <v>133507</v>
      </c>
      <c r="D23" s="68">
        <v>114</v>
      </c>
      <c r="E23" s="68">
        <v>2</v>
      </c>
      <c r="F23" s="68">
        <f t="shared" si="0"/>
        <v>133619</v>
      </c>
      <c r="G23" s="68">
        <v>124976</v>
      </c>
      <c r="H23" s="68">
        <f>F23-G23</f>
        <v>8643</v>
      </c>
    </row>
    <row r="24" spans="1:8" ht="15.75" customHeight="1">
      <c r="A24" s="62" t="s">
        <v>33</v>
      </c>
      <c r="B24" s="62" t="s">
        <v>33</v>
      </c>
      <c r="C24" s="68">
        <f>'七月'!F24</f>
        <v>131612</v>
      </c>
      <c r="D24" s="68">
        <v>531</v>
      </c>
      <c r="E24" s="68">
        <v>5</v>
      </c>
      <c r="F24" s="68">
        <f t="shared" si="0"/>
        <v>132138</v>
      </c>
      <c r="G24" s="68">
        <v>136073</v>
      </c>
      <c r="H24" s="68">
        <f>F24-G24</f>
        <v>-3935</v>
      </c>
    </row>
    <row r="25" spans="1:8" ht="15.75" customHeight="1">
      <c r="A25" s="65" t="s">
        <v>34</v>
      </c>
      <c r="B25" s="62" t="s">
        <v>21</v>
      </c>
      <c r="C25" s="68">
        <f>'七月'!F25</f>
        <v>149877</v>
      </c>
      <c r="D25" s="68">
        <v>72</v>
      </c>
      <c r="E25" s="68"/>
      <c r="F25" s="68">
        <f t="shared" si="0"/>
        <v>149949</v>
      </c>
      <c r="G25" s="68">
        <v>157149</v>
      </c>
      <c r="H25" s="68">
        <f>F25-G25</f>
        <v>-7200</v>
      </c>
    </row>
    <row r="26" spans="1:8" ht="15.75" customHeight="1">
      <c r="A26" s="66"/>
      <c r="B26" s="62" t="s">
        <v>35</v>
      </c>
      <c r="C26" s="68">
        <f>'七月'!F26</f>
        <v>0</v>
      </c>
      <c r="D26" s="68"/>
      <c r="E26" s="68"/>
      <c r="F26" s="68">
        <f t="shared" si="0"/>
        <v>0</v>
      </c>
      <c r="G26" s="68">
        <v>27064</v>
      </c>
      <c r="H26" s="68">
        <v>0</v>
      </c>
    </row>
    <row r="27" spans="1:8" ht="15.75" customHeight="1">
      <c r="A27" s="61" t="s">
        <v>36</v>
      </c>
      <c r="B27" s="62" t="s">
        <v>16</v>
      </c>
      <c r="C27" s="68">
        <f>'七月'!F27</f>
        <v>409622</v>
      </c>
      <c r="D27" s="68">
        <v>240</v>
      </c>
      <c r="E27" s="68">
        <v>18</v>
      </c>
      <c r="F27" s="68">
        <f t="shared" si="0"/>
        <v>409844</v>
      </c>
      <c r="G27" s="68">
        <v>345291</v>
      </c>
      <c r="H27" s="68">
        <f>F27-G27</f>
        <v>64553</v>
      </c>
    </row>
    <row r="28" spans="1:8" ht="15.75" customHeight="1">
      <c r="A28" s="63"/>
      <c r="B28" s="62" t="s">
        <v>37</v>
      </c>
      <c r="C28" s="68">
        <f>'七月'!F28</f>
        <v>0</v>
      </c>
      <c r="D28" s="68"/>
      <c r="E28" s="68"/>
      <c r="F28" s="68">
        <f t="shared" si="0"/>
        <v>0</v>
      </c>
      <c r="G28" s="68">
        <v>74579</v>
      </c>
      <c r="H28" s="68">
        <v>0</v>
      </c>
    </row>
    <row r="29" spans="1:8" ht="15.75" customHeight="1">
      <c r="A29" s="63"/>
      <c r="B29" s="62" t="s">
        <v>38</v>
      </c>
      <c r="C29" s="68">
        <f>'七月'!F29</f>
        <v>0</v>
      </c>
      <c r="D29" s="68"/>
      <c r="E29" s="68"/>
      <c r="F29" s="68">
        <f t="shared" si="0"/>
        <v>0</v>
      </c>
      <c r="G29" s="68">
        <v>8425</v>
      </c>
      <c r="H29" s="68">
        <v>0</v>
      </c>
    </row>
    <row r="30" spans="1:8" ht="15.75" customHeight="1">
      <c r="A30" s="64"/>
      <c r="B30" s="62" t="s">
        <v>39</v>
      </c>
      <c r="C30" s="68">
        <f>'七月'!F30</f>
        <v>0</v>
      </c>
      <c r="D30" s="68"/>
      <c r="E30" s="68"/>
      <c r="F30" s="68">
        <f t="shared" si="0"/>
        <v>0</v>
      </c>
      <c r="G30" s="68">
        <v>45501</v>
      </c>
      <c r="H30" s="68">
        <v>0</v>
      </c>
    </row>
    <row r="31" spans="1:8" ht="15.75" customHeight="1">
      <c r="A31" s="61" t="s">
        <v>40</v>
      </c>
      <c r="B31" s="62" t="s">
        <v>21</v>
      </c>
      <c r="C31" s="68">
        <f>'七月'!F31</f>
        <v>432570</v>
      </c>
      <c r="D31" s="70">
        <v>845</v>
      </c>
      <c r="E31" s="68">
        <v>0</v>
      </c>
      <c r="F31" s="68">
        <f t="shared" si="0"/>
        <v>433415</v>
      </c>
      <c r="G31" s="68">
        <v>427065</v>
      </c>
      <c r="H31" s="68">
        <f>F31-G31</f>
        <v>6350</v>
      </c>
    </row>
    <row r="32" spans="1:8" ht="15.75" customHeight="1">
      <c r="A32" s="64"/>
      <c r="B32" s="62" t="s">
        <v>41</v>
      </c>
      <c r="C32" s="68">
        <f>'七月'!F32</f>
        <v>0</v>
      </c>
      <c r="D32" s="68"/>
      <c r="E32" s="68">
        <v>0</v>
      </c>
      <c r="F32" s="68">
        <f t="shared" si="0"/>
        <v>0</v>
      </c>
      <c r="G32" s="68">
        <v>45603</v>
      </c>
      <c r="H32" s="68">
        <v>0</v>
      </c>
    </row>
    <row r="33" spans="1:8" ht="15.75" customHeight="1">
      <c r="A33" s="65" t="s">
        <v>42</v>
      </c>
      <c r="B33" s="62" t="s">
        <v>21</v>
      </c>
      <c r="C33" s="68">
        <f>'七月'!F33</f>
        <v>363002</v>
      </c>
      <c r="D33" s="68">
        <v>69</v>
      </c>
      <c r="E33" s="68">
        <v>4</v>
      </c>
      <c r="F33" s="68">
        <f t="shared" si="0"/>
        <v>363067</v>
      </c>
      <c r="G33" s="68">
        <v>339230</v>
      </c>
      <c r="H33" s="68">
        <f>F33-G33</f>
        <v>23837</v>
      </c>
    </row>
    <row r="34" spans="1:8" ht="15.75" customHeight="1">
      <c r="A34" s="66"/>
      <c r="B34" s="62" t="s">
        <v>43</v>
      </c>
      <c r="C34" s="68">
        <f>'七月'!F34</f>
        <v>0</v>
      </c>
      <c r="D34" s="68"/>
      <c r="E34" s="68">
        <v>0</v>
      </c>
      <c r="F34" s="68">
        <f t="shared" si="0"/>
        <v>0</v>
      </c>
      <c r="G34" s="68">
        <v>66386</v>
      </c>
      <c r="H34" s="68">
        <v>0</v>
      </c>
    </row>
    <row r="35" spans="1:8" ht="15.75" customHeight="1">
      <c r="A35" s="61" t="s">
        <v>44</v>
      </c>
      <c r="B35" s="62" t="s">
        <v>21</v>
      </c>
      <c r="C35" s="68">
        <f>'七月'!F35</f>
        <v>151911</v>
      </c>
      <c r="D35" s="68">
        <v>37</v>
      </c>
      <c r="E35" s="68">
        <v>1</v>
      </c>
      <c r="F35" s="68">
        <f t="shared" si="0"/>
        <v>151947</v>
      </c>
      <c r="G35" s="68">
        <v>160305</v>
      </c>
      <c r="H35" s="68">
        <f>F35-G35</f>
        <v>-8358</v>
      </c>
    </row>
    <row r="36" spans="1:8" ht="15.75" customHeight="1">
      <c r="A36" s="64"/>
      <c r="B36" s="62" t="s">
        <v>45</v>
      </c>
      <c r="C36" s="68">
        <f>'七月'!F36</f>
        <v>0</v>
      </c>
      <c r="D36" s="68"/>
      <c r="E36" s="68">
        <v>0</v>
      </c>
      <c r="F36" s="68">
        <f t="shared" si="0"/>
        <v>0</v>
      </c>
      <c r="G36" s="68">
        <v>31305</v>
      </c>
      <c r="H36" s="68">
        <v>0</v>
      </c>
    </row>
    <row r="37" spans="1:8" ht="15.75" customHeight="1">
      <c r="A37" s="61" t="s">
        <v>46</v>
      </c>
      <c r="B37" s="62" t="s">
        <v>21</v>
      </c>
      <c r="C37" s="68">
        <f>'七月'!F37</f>
        <v>190079</v>
      </c>
      <c r="D37" s="68">
        <v>116</v>
      </c>
      <c r="E37" s="68">
        <v>0</v>
      </c>
      <c r="F37" s="68">
        <f t="shared" si="0"/>
        <v>190195</v>
      </c>
      <c r="G37" s="68">
        <v>212515</v>
      </c>
      <c r="H37" s="68">
        <f>F37-G37</f>
        <v>-22320</v>
      </c>
    </row>
    <row r="38" spans="1:8" ht="15.75" customHeight="1">
      <c r="A38" s="64"/>
      <c r="B38" s="62" t="s">
        <v>47</v>
      </c>
      <c r="C38" s="68">
        <f>'七月'!F38</f>
        <v>0</v>
      </c>
      <c r="D38" s="68"/>
      <c r="E38" s="68">
        <v>0</v>
      </c>
      <c r="F38" s="68">
        <f t="shared" si="0"/>
        <v>0</v>
      </c>
      <c r="G38" s="68">
        <v>31122</v>
      </c>
      <c r="H38" s="68">
        <v>0</v>
      </c>
    </row>
    <row r="39" spans="1:8" ht="15.75" customHeight="1">
      <c r="A39" s="62" t="s">
        <v>48</v>
      </c>
      <c r="B39" s="62" t="s">
        <v>48</v>
      </c>
      <c r="C39" s="68">
        <f>'七月'!F39</f>
        <v>93736</v>
      </c>
      <c r="D39" s="68">
        <v>85</v>
      </c>
      <c r="E39" s="68">
        <v>7</v>
      </c>
      <c r="F39" s="68">
        <f t="shared" si="0"/>
        <v>93814</v>
      </c>
      <c r="G39" s="68">
        <v>87676</v>
      </c>
      <c r="H39" s="68">
        <f>F39-G39</f>
        <v>6138</v>
      </c>
    </row>
    <row r="40" spans="1:8" ht="15.75" customHeight="1">
      <c r="A40" s="62" t="s">
        <v>49</v>
      </c>
      <c r="B40" s="62" t="s">
        <v>21</v>
      </c>
      <c r="C40" s="68">
        <f>'七月'!F40</f>
        <v>156143</v>
      </c>
      <c r="D40" s="68">
        <v>542</v>
      </c>
      <c r="E40" s="68">
        <v>2</v>
      </c>
      <c r="F40" s="68">
        <f t="shared" si="0"/>
        <v>156683</v>
      </c>
      <c r="G40" s="68">
        <v>164054</v>
      </c>
      <c r="H40" s="68">
        <f>F40-G40</f>
        <v>-7371</v>
      </c>
    </row>
    <row r="41" spans="1:8" ht="15.75" customHeight="1">
      <c r="A41" s="61" t="s">
        <v>50</v>
      </c>
      <c r="B41" s="62" t="s">
        <v>16</v>
      </c>
      <c r="C41" s="68">
        <f>'七月'!F41</f>
        <v>258200</v>
      </c>
      <c r="D41" s="68">
        <v>320</v>
      </c>
      <c r="E41" s="68">
        <v>17</v>
      </c>
      <c r="F41" s="68">
        <f t="shared" si="0"/>
        <v>258503</v>
      </c>
      <c r="G41" s="68">
        <v>249954</v>
      </c>
      <c r="H41" s="68">
        <f>F41-G41</f>
        <v>8549</v>
      </c>
    </row>
    <row r="42" spans="1:8" ht="15.75" customHeight="1">
      <c r="A42" s="63"/>
      <c r="B42" s="62" t="s">
        <v>51</v>
      </c>
      <c r="C42" s="68">
        <f>'七月'!F42</f>
        <v>0</v>
      </c>
      <c r="D42" s="68"/>
      <c r="E42" s="68"/>
      <c r="F42" s="68">
        <f t="shared" si="0"/>
        <v>0</v>
      </c>
      <c r="G42" s="68">
        <v>43438</v>
      </c>
      <c r="H42" s="68">
        <v>0</v>
      </c>
    </row>
    <row r="43" spans="1:8" ht="15.75" customHeight="1">
      <c r="A43" s="63"/>
      <c r="B43" s="62" t="s">
        <v>38</v>
      </c>
      <c r="C43" s="68">
        <f>'七月'!F43</f>
        <v>0</v>
      </c>
      <c r="D43" s="68"/>
      <c r="E43" s="68"/>
      <c r="F43" s="68">
        <f t="shared" si="0"/>
        <v>0</v>
      </c>
      <c r="G43" s="68">
        <v>29823</v>
      </c>
      <c r="H43" s="68">
        <v>0</v>
      </c>
    </row>
    <row r="44" spans="1:8" ht="15.75" customHeight="1">
      <c r="A44" s="63"/>
      <c r="B44" s="62" t="s">
        <v>52</v>
      </c>
      <c r="C44" s="68">
        <f>'七月'!F44</f>
        <v>0</v>
      </c>
      <c r="D44" s="68"/>
      <c r="E44" s="68"/>
      <c r="F44" s="68">
        <f t="shared" si="0"/>
        <v>0</v>
      </c>
      <c r="G44" s="68">
        <v>41480</v>
      </c>
      <c r="H44" s="68">
        <v>0</v>
      </c>
    </row>
    <row r="45" spans="1:8" ht="15.75" customHeight="1">
      <c r="A45" s="63"/>
      <c r="B45" s="62" t="s">
        <v>53</v>
      </c>
      <c r="C45" s="68">
        <f>'七月'!F45</f>
        <v>0</v>
      </c>
      <c r="D45" s="68"/>
      <c r="E45" s="68"/>
      <c r="F45" s="68">
        <f t="shared" si="0"/>
        <v>0</v>
      </c>
      <c r="G45" s="68">
        <v>66872</v>
      </c>
      <c r="H45" s="68">
        <v>0</v>
      </c>
    </row>
    <row r="46" spans="1:8" ht="15.75" customHeight="1">
      <c r="A46" s="63"/>
      <c r="B46" s="62" t="s">
        <v>54</v>
      </c>
      <c r="C46" s="68">
        <f>'七月'!F46</f>
        <v>0</v>
      </c>
      <c r="D46" s="68"/>
      <c r="E46" s="68"/>
      <c r="F46" s="68">
        <f t="shared" si="0"/>
        <v>0</v>
      </c>
      <c r="G46" s="68">
        <v>19800</v>
      </c>
      <c r="H46" s="68">
        <v>0</v>
      </c>
    </row>
    <row r="47" spans="1:8" ht="15.75" customHeight="1">
      <c r="A47" s="64"/>
      <c r="B47" s="62" t="s">
        <v>55</v>
      </c>
      <c r="C47" s="68">
        <f>'七月'!F47</f>
        <v>0</v>
      </c>
      <c r="D47" s="68"/>
      <c r="E47" s="68"/>
      <c r="F47" s="68">
        <f t="shared" si="0"/>
        <v>0</v>
      </c>
      <c r="G47" s="68">
        <v>48541</v>
      </c>
      <c r="H47" s="68">
        <v>0</v>
      </c>
    </row>
    <row r="48" spans="1:8" ht="15.75" customHeight="1">
      <c r="A48" s="61" t="s">
        <v>56</v>
      </c>
      <c r="B48" s="62" t="s">
        <v>21</v>
      </c>
      <c r="C48" s="68">
        <f>'七月'!F48</f>
        <v>328623</v>
      </c>
      <c r="D48" s="70">
        <v>223</v>
      </c>
      <c r="E48" s="68">
        <v>2</v>
      </c>
      <c r="F48" s="68">
        <f t="shared" si="0"/>
        <v>328844</v>
      </c>
      <c r="G48" s="68">
        <v>344092</v>
      </c>
      <c r="H48" s="68">
        <f>F48-G48</f>
        <v>-15248</v>
      </c>
    </row>
    <row r="49" spans="1:8" ht="15.75" customHeight="1">
      <c r="A49" s="63"/>
      <c r="B49" s="62" t="s">
        <v>57</v>
      </c>
      <c r="C49" s="68">
        <f>'七月'!F49</f>
        <v>0</v>
      </c>
      <c r="D49" s="68"/>
      <c r="E49" s="68">
        <v>0</v>
      </c>
      <c r="F49" s="68">
        <f t="shared" si="0"/>
        <v>0</v>
      </c>
      <c r="G49" s="68">
        <v>25304</v>
      </c>
      <c r="H49" s="68">
        <v>0</v>
      </c>
    </row>
    <row r="50" spans="1:8" ht="15.75" customHeight="1">
      <c r="A50" s="64"/>
      <c r="B50" s="62" t="s">
        <v>96</v>
      </c>
      <c r="C50" s="68">
        <f>'七月'!F50</f>
        <v>0</v>
      </c>
      <c r="D50" s="68"/>
      <c r="E50" s="68">
        <v>0</v>
      </c>
      <c r="F50" s="68">
        <f t="shared" si="0"/>
        <v>0</v>
      </c>
      <c r="G50" s="68">
        <v>67531</v>
      </c>
      <c r="H50" s="68">
        <v>0</v>
      </c>
    </row>
    <row r="51" spans="1:8" ht="15.75" customHeight="1">
      <c r="A51" s="65" t="s">
        <v>58</v>
      </c>
      <c r="B51" s="62" t="s">
        <v>119</v>
      </c>
      <c r="C51" s="68">
        <f>'七月'!F51</f>
        <v>377806</v>
      </c>
      <c r="D51" s="68">
        <v>391</v>
      </c>
      <c r="E51" s="68">
        <v>3</v>
      </c>
      <c r="F51" s="68">
        <f t="shared" si="0"/>
        <v>378194</v>
      </c>
      <c r="G51" s="68">
        <v>402763</v>
      </c>
      <c r="H51" s="68">
        <f>F51-G51</f>
        <v>-24569</v>
      </c>
    </row>
    <row r="52" spans="1:8" ht="15.75" customHeight="1">
      <c r="A52" s="66"/>
      <c r="B52" s="62" t="s">
        <v>59</v>
      </c>
      <c r="C52" s="68">
        <f>'七月'!F52</f>
        <v>0</v>
      </c>
      <c r="D52" s="68"/>
      <c r="E52" s="68">
        <v>0</v>
      </c>
      <c r="F52" s="68">
        <f t="shared" si="0"/>
        <v>0</v>
      </c>
      <c r="G52" s="68">
        <v>117919</v>
      </c>
      <c r="H52" s="68">
        <v>0</v>
      </c>
    </row>
    <row r="53" spans="1:8" ht="15.75" customHeight="1">
      <c r="A53" s="67"/>
      <c r="B53" s="62" t="s">
        <v>60</v>
      </c>
      <c r="C53" s="68">
        <f>'七月'!F53</f>
        <v>0</v>
      </c>
      <c r="D53" s="68"/>
      <c r="E53" s="68">
        <v>0</v>
      </c>
      <c r="F53" s="68">
        <f t="shared" si="0"/>
        <v>0</v>
      </c>
      <c r="G53" s="68">
        <v>31040</v>
      </c>
      <c r="H53" s="68">
        <v>0</v>
      </c>
    </row>
    <row r="54" spans="1:8" ht="15.75" customHeight="1">
      <c r="A54" s="61" t="s">
        <v>61</v>
      </c>
      <c r="B54" s="62" t="s">
        <v>21</v>
      </c>
      <c r="C54" s="68">
        <f>'七月'!F54</f>
        <v>258436</v>
      </c>
      <c r="D54" s="70">
        <v>61</v>
      </c>
      <c r="E54" s="68">
        <v>4</v>
      </c>
      <c r="F54" s="68">
        <f t="shared" si="0"/>
        <v>258493</v>
      </c>
      <c r="G54" s="68">
        <v>262184</v>
      </c>
      <c r="H54" s="68">
        <f>F54-G54</f>
        <v>-3691</v>
      </c>
    </row>
    <row r="55" spans="1:8" ht="15.75" customHeight="1">
      <c r="A55" s="64"/>
      <c r="B55" s="62" t="s">
        <v>62</v>
      </c>
      <c r="C55" s="68">
        <f>'七月'!F55</f>
        <v>0</v>
      </c>
      <c r="D55" s="68"/>
      <c r="E55" s="68">
        <v>0</v>
      </c>
      <c r="F55" s="68">
        <f t="shared" si="0"/>
        <v>0</v>
      </c>
      <c r="G55" s="68">
        <v>69372</v>
      </c>
      <c r="H55" s="68">
        <v>0</v>
      </c>
    </row>
    <row r="56" spans="1:8" ht="15.75" customHeight="1">
      <c r="A56" s="65" t="s">
        <v>63</v>
      </c>
      <c r="B56" s="62" t="s">
        <v>21</v>
      </c>
      <c r="C56" s="68">
        <f>'七月'!F56</f>
        <v>143226</v>
      </c>
      <c r="D56" s="68">
        <v>47</v>
      </c>
      <c r="E56" s="68">
        <v>1</v>
      </c>
      <c r="F56" s="68">
        <f t="shared" si="0"/>
        <v>143272</v>
      </c>
      <c r="G56" s="68">
        <v>142229</v>
      </c>
      <c r="H56" s="68">
        <f>F56-G56</f>
        <v>1043</v>
      </c>
    </row>
    <row r="57" spans="1:8" ht="15.75" customHeight="1">
      <c r="A57" s="66"/>
      <c r="B57" s="62" t="s">
        <v>64</v>
      </c>
      <c r="C57" s="68">
        <f>'七月'!F57</f>
        <v>0</v>
      </c>
      <c r="D57" s="68"/>
      <c r="E57" s="68">
        <v>2</v>
      </c>
      <c r="F57" s="68">
        <v>0</v>
      </c>
      <c r="G57" s="68">
        <v>30593</v>
      </c>
      <c r="H57" s="68">
        <v>0</v>
      </c>
    </row>
    <row r="58" spans="1:8" ht="15.75" customHeight="1">
      <c r="A58" s="61" t="s">
        <v>65</v>
      </c>
      <c r="B58" s="62" t="s">
        <v>21</v>
      </c>
      <c r="C58" s="68">
        <f>'七月'!F58</f>
        <v>115027</v>
      </c>
      <c r="D58" s="68">
        <v>73</v>
      </c>
      <c r="E58" s="68">
        <v>0</v>
      </c>
      <c r="F58" s="68">
        <f t="shared" si="0"/>
        <v>115100</v>
      </c>
      <c r="G58" s="68">
        <v>113840</v>
      </c>
      <c r="H58" s="68">
        <f>F58-G58</f>
        <v>1260</v>
      </c>
    </row>
    <row r="59" spans="1:8" ht="15.75" customHeight="1">
      <c r="A59" s="64"/>
      <c r="B59" s="62" t="s">
        <v>66</v>
      </c>
      <c r="C59" s="68">
        <f>'七月'!F59</f>
        <v>0</v>
      </c>
      <c r="D59" s="68"/>
      <c r="E59" s="68">
        <v>0</v>
      </c>
      <c r="F59" s="68">
        <f t="shared" si="0"/>
        <v>0</v>
      </c>
      <c r="G59" s="68">
        <v>37816</v>
      </c>
      <c r="H59" s="68">
        <v>0</v>
      </c>
    </row>
    <row r="60" spans="1:8" ht="15.75" customHeight="1">
      <c r="A60" s="61" t="s">
        <v>67</v>
      </c>
      <c r="B60" s="62" t="s">
        <v>21</v>
      </c>
      <c r="C60" s="68">
        <f>'七月'!F60</f>
        <v>69621</v>
      </c>
      <c r="D60" s="68">
        <v>20</v>
      </c>
      <c r="E60" s="68">
        <v>0</v>
      </c>
      <c r="F60" s="68">
        <f t="shared" si="0"/>
        <v>69641</v>
      </c>
      <c r="G60" s="68">
        <v>76903</v>
      </c>
      <c r="H60" s="68">
        <f>F60-G60</f>
        <v>-7262</v>
      </c>
    </row>
    <row r="61" spans="1:8" ht="15.75" customHeight="1">
      <c r="A61" s="64"/>
      <c r="B61" s="62" t="s">
        <v>68</v>
      </c>
      <c r="C61" s="68">
        <f>'七月'!F61</f>
        <v>0</v>
      </c>
      <c r="D61" s="68"/>
      <c r="E61" s="68">
        <v>0</v>
      </c>
      <c r="F61" s="68">
        <f t="shared" si="0"/>
        <v>0</v>
      </c>
      <c r="G61" s="68">
        <v>36293</v>
      </c>
      <c r="H61" s="68">
        <v>0</v>
      </c>
    </row>
    <row r="62" spans="1:8" ht="15.75" customHeight="1">
      <c r="A62" s="65" t="s">
        <v>69</v>
      </c>
      <c r="B62" s="62" t="s">
        <v>21</v>
      </c>
      <c r="C62" s="68">
        <f>'七月'!F62</f>
        <v>26456</v>
      </c>
      <c r="D62" s="68">
        <v>24</v>
      </c>
      <c r="E62" s="68">
        <v>0</v>
      </c>
      <c r="F62" s="68">
        <f t="shared" si="0"/>
        <v>26480</v>
      </c>
      <c r="G62" s="68">
        <v>29537</v>
      </c>
      <c r="H62" s="68">
        <f>F62-G62</f>
        <v>-3057</v>
      </c>
    </row>
    <row r="63" spans="1:12" ht="15.75" customHeight="1">
      <c r="A63" s="66"/>
      <c r="B63" s="62" t="s">
        <v>70</v>
      </c>
      <c r="C63" s="68">
        <f>'七月'!F63</f>
        <v>0</v>
      </c>
      <c r="D63" s="68"/>
      <c r="E63" s="68">
        <v>0</v>
      </c>
      <c r="F63" s="68">
        <f t="shared" si="0"/>
        <v>0</v>
      </c>
      <c r="G63" s="68">
        <v>17226</v>
      </c>
      <c r="H63" s="68">
        <v>0</v>
      </c>
      <c r="J63" s="82"/>
      <c r="K63" s="82"/>
      <c r="L63" s="82"/>
    </row>
    <row r="64" spans="1:12" ht="15.75" customHeight="1">
      <c r="A64" s="61" t="s">
        <v>71</v>
      </c>
      <c r="B64" s="62" t="s">
        <v>16</v>
      </c>
      <c r="C64" s="68">
        <f>'七月'!F64</f>
        <v>842882</v>
      </c>
      <c r="D64" s="68">
        <v>378</v>
      </c>
      <c r="E64" s="68">
        <v>129</v>
      </c>
      <c r="F64" s="68">
        <f t="shared" si="0"/>
        <v>843131</v>
      </c>
      <c r="G64" s="68">
        <v>931521</v>
      </c>
      <c r="H64" s="68">
        <f>F64-G64</f>
        <v>-88390</v>
      </c>
      <c r="J64" s="82"/>
      <c r="K64" s="82"/>
      <c r="L64" s="82"/>
    </row>
    <row r="65" spans="1:12" ht="15.75" customHeight="1">
      <c r="A65" s="63"/>
      <c r="B65" s="62" t="s">
        <v>97</v>
      </c>
      <c r="C65" s="68">
        <f>'七月'!F65</f>
        <v>-10</v>
      </c>
      <c r="D65" s="68">
        <v>0</v>
      </c>
      <c r="E65" s="68">
        <v>0</v>
      </c>
      <c r="F65" s="68">
        <f t="shared" si="0"/>
        <v>-10</v>
      </c>
      <c r="G65" s="68">
        <v>75011</v>
      </c>
      <c r="H65" s="68">
        <v>0</v>
      </c>
      <c r="J65" s="80"/>
      <c r="K65" s="80"/>
      <c r="L65" s="82"/>
    </row>
    <row r="66" spans="1:12" ht="15.75" customHeight="1">
      <c r="A66" s="63"/>
      <c r="B66" s="62" t="s">
        <v>19</v>
      </c>
      <c r="C66" s="68">
        <f>'七月'!F66</f>
        <v>0</v>
      </c>
      <c r="D66" s="68">
        <v>0</v>
      </c>
      <c r="E66" s="68">
        <v>0</v>
      </c>
      <c r="F66" s="68">
        <f t="shared" si="0"/>
        <v>0</v>
      </c>
      <c r="G66" s="68">
        <v>84443</v>
      </c>
      <c r="H66" s="68">
        <v>0</v>
      </c>
      <c r="J66" s="80"/>
      <c r="K66" s="80"/>
      <c r="L66" s="82"/>
    </row>
    <row r="67" spans="1:12" ht="15.75" customHeight="1">
      <c r="A67" s="63"/>
      <c r="B67" s="62" t="s">
        <v>98</v>
      </c>
      <c r="C67" s="68">
        <f>'七月'!F67</f>
        <v>0</v>
      </c>
      <c r="D67" s="68">
        <v>5</v>
      </c>
      <c r="E67" s="68">
        <v>0</v>
      </c>
      <c r="F67" s="68">
        <v>0</v>
      </c>
      <c r="G67" s="68">
        <v>113200</v>
      </c>
      <c r="H67" s="68">
        <v>0</v>
      </c>
      <c r="J67" s="80"/>
      <c r="K67" s="80"/>
      <c r="L67" s="82"/>
    </row>
    <row r="68" spans="1:12" ht="15.75" customHeight="1">
      <c r="A68" s="63"/>
      <c r="B68" s="62" t="s">
        <v>17</v>
      </c>
      <c r="C68" s="68">
        <f>'七月'!F68</f>
        <v>0</v>
      </c>
      <c r="D68" s="68">
        <v>69</v>
      </c>
      <c r="E68" s="68">
        <v>0</v>
      </c>
      <c r="F68" s="68">
        <f t="shared" si="0"/>
        <v>69</v>
      </c>
      <c r="G68" s="68">
        <v>85182</v>
      </c>
      <c r="H68" s="68">
        <v>0</v>
      </c>
      <c r="J68" s="80"/>
      <c r="K68" s="80"/>
      <c r="L68" s="82"/>
    </row>
    <row r="69" spans="1:12" ht="15.75" customHeight="1">
      <c r="A69" s="63"/>
      <c r="B69" s="62" t="s">
        <v>99</v>
      </c>
      <c r="C69" s="68">
        <f>'七月'!F69</f>
        <v>0</v>
      </c>
      <c r="D69" s="68">
        <v>32</v>
      </c>
      <c r="E69" s="68">
        <v>0</v>
      </c>
      <c r="F69" s="68">
        <v>0</v>
      </c>
      <c r="G69" s="68">
        <v>59158</v>
      </c>
      <c r="H69" s="68">
        <v>0</v>
      </c>
      <c r="J69" s="80"/>
      <c r="K69" s="80"/>
      <c r="L69" s="82"/>
    </row>
    <row r="70" spans="1:12" ht="15.75" customHeight="1">
      <c r="A70" s="63"/>
      <c r="B70" s="62" t="s">
        <v>100</v>
      </c>
      <c r="C70" s="68">
        <f>'七月'!F70</f>
        <v>0</v>
      </c>
      <c r="D70" s="68">
        <v>0</v>
      </c>
      <c r="E70" s="68">
        <v>0</v>
      </c>
      <c r="F70" s="68">
        <f t="shared" si="0"/>
        <v>0</v>
      </c>
      <c r="G70" s="68">
        <v>44851</v>
      </c>
      <c r="H70" s="68">
        <v>0</v>
      </c>
      <c r="J70" s="80"/>
      <c r="K70" s="80"/>
      <c r="L70" s="82"/>
    </row>
    <row r="71" spans="1:12" ht="15.75" customHeight="1">
      <c r="A71" s="63"/>
      <c r="B71" s="62" t="s">
        <v>101</v>
      </c>
      <c r="C71" s="68">
        <f>'七月'!F71</f>
        <v>0</v>
      </c>
      <c r="D71" s="68">
        <v>1</v>
      </c>
      <c r="E71" s="68">
        <v>0</v>
      </c>
      <c r="F71" s="68">
        <f>C71+D71-E71</f>
        <v>1</v>
      </c>
      <c r="G71" s="68">
        <v>71647</v>
      </c>
      <c r="H71" s="68">
        <v>0</v>
      </c>
      <c r="J71" s="80"/>
      <c r="K71" s="80"/>
      <c r="L71" s="82"/>
    </row>
    <row r="72" spans="1:12" ht="15.75" customHeight="1">
      <c r="A72" s="63"/>
      <c r="B72" s="62" t="s">
        <v>72</v>
      </c>
      <c r="C72" s="68">
        <f>'七月'!F72</f>
        <v>0</v>
      </c>
      <c r="D72" s="68">
        <v>0</v>
      </c>
      <c r="E72" s="68">
        <v>0</v>
      </c>
      <c r="F72" s="68">
        <v>0</v>
      </c>
      <c r="G72" s="68">
        <v>91851</v>
      </c>
      <c r="H72" s="68">
        <v>0</v>
      </c>
      <c r="J72" s="80"/>
      <c r="K72" s="80"/>
      <c r="L72" s="82"/>
    </row>
    <row r="73" spans="1:12" ht="15.75" customHeight="1">
      <c r="A73" s="63"/>
      <c r="B73" s="62" t="s">
        <v>73</v>
      </c>
      <c r="C73" s="68">
        <f>'七月'!F73</f>
        <v>0</v>
      </c>
      <c r="D73" s="68">
        <v>0</v>
      </c>
      <c r="E73" s="68">
        <v>0</v>
      </c>
      <c r="F73" s="68">
        <f>C73+D73-E73</f>
        <v>0</v>
      </c>
      <c r="G73" s="68">
        <v>38391</v>
      </c>
      <c r="H73" s="68">
        <v>0</v>
      </c>
      <c r="J73" s="80"/>
      <c r="K73" s="80"/>
      <c r="L73" s="82"/>
    </row>
    <row r="74" spans="1:12" ht="15.75" customHeight="1">
      <c r="A74" s="63"/>
      <c r="B74" s="62" t="s">
        <v>74</v>
      </c>
      <c r="C74" s="68">
        <f>'七月'!F74</f>
        <v>0</v>
      </c>
      <c r="D74" s="68">
        <v>228</v>
      </c>
      <c r="E74" s="68">
        <v>0</v>
      </c>
      <c r="F74" s="68">
        <v>0</v>
      </c>
      <c r="G74" s="68">
        <v>88325</v>
      </c>
      <c r="H74" s="68">
        <v>0</v>
      </c>
      <c r="J74" s="80"/>
      <c r="K74" s="80"/>
      <c r="L74" s="82"/>
    </row>
    <row r="75" spans="1:12" ht="15.75" customHeight="1">
      <c r="A75" s="63"/>
      <c r="B75" s="62" t="s">
        <v>102</v>
      </c>
      <c r="C75" s="68">
        <f>'七月'!F75</f>
        <v>0</v>
      </c>
      <c r="D75" s="68">
        <v>29</v>
      </c>
      <c r="E75" s="68">
        <v>0</v>
      </c>
      <c r="F75" s="68">
        <v>0</v>
      </c>
      <c r="G75" s="68">
        <v>95682</v>
      </c>
      <c r="H75" s="68">
        <v>0</v>
      </c>
      <c r="J75" s="80"/>
      <c r="K75" s="80"/>
      <c r="L75" s="82"/>
    </row>
    <row r="76" spans="1:12" ht="15.75" customHeight="1">
      <c r="A76" s="63"/>
      <c r="B76" s="62" t="s">
        <v>103</v>
      </c>
      <c r="C76" s="68">
        <f>'七月'!F76</f>
        <v>0</v>
      </c>
      <c r="D76" s="68">
        <v>14</v>
      </c>
      <c r="E76" s="68">
        <v>0</v>
      </c>
      <c r="F76" s="68">
        <f>C76+D76-E76</f>
        <v>14</v>
      </c>
      <c r="G76" s="68">
        <v>83780</v>
      </c>
      <c r="H76" s="68">
        <v>0</v>
      </c>
      <c r="J76" s="80"/>
      <c r="K76" s="80"/>
      <c r="L76" s="82"/>
    </row>
    <row r="77" spans="1:12" ht="15.75" customHeight="1">
      <c r="A77" s="61" t="s">
        <v>75</v>
      </c>
      <c r="B77" s="60" t="s">
        <v>16</v>
      </c>
      <c r="C77" s="68">
        <f>'七月'!F77</f>
        <v>520647</v>
      </c>
      <c r="D77" s="68">
        <v>326</v>
      </c>
      <c r="E77" s="68">
        <v>21</v>
      </c>
      <c r="F77" s="68">
        <f>C77+D77-E77</f>
        <v>520952</v>
      </c>
      <c r="G77" s="68">
        <v>542905</v>
      </c>
      <c r="H77" s="68">
        <f>F77-G77</f>
        <v>-21953</v>
      </c>
      <c r="J77" s="82"/>
      <c r="K77" s="80"/>
      <c r="L77" s="82"/>
    </row>
    <row r="78" spans="1:12" ht="15.75" customHeight="1">
      <c r="A78" s="63"/>
      <c r="B78" s="60" t="s">
        <v>76</v>
      </c>
      <c r="C78" s="68">
        <f>'七月'!F78</f>
        <v>0</v>
      </c>
      <c r="D78" s="68">
        <v>0</v>
      </c>
      <c r="E78" s="68">
        <v>0</v>
      </c>
      <c r="F78" s="68">
        <f>C78+D78-E78</f>
        <v>0</v>
      </c>
      <c r="G78" s="68">
        <v>11314</v>
      </c>
      <c r="H78" s="68">
        <v>0</v>
      </c>
      <c r="J78" s="82"/>
      <c r="K78" s="82"/>
      <c r="L78" s="82"/>
    </row>
    <row r="79" spans="1:12" ht="15.75" customHeight="1">
      <c r="A79" s="63"/>
      <c r="B79" s="60" t="s">
        <v>77</v>
      </c>
      <c r="C79" s="68">
        <f>'七月'!F79</f>
        <v>0</v>
      </c>
      <c r="D79" s="68">
        <v>10</v>
      </c>
      <c r="E79" s="68">
        <v>0</v>
      </c>
      <c r="F79" s="68">
        <v>0</v>
      </c>
      <c r="G79" s="68">
        <v>41063</v>
      </c>
      <c r="H79" s="68">
        <v>0</v>
      </c>
      <c r="J79" s="82"/>
      <c r="K79" s="82"/>
      <c r="L79" s="82"/>
    </row>
    <row r="80" spans="1:8" ht="15.75" customHeight="1">
      <c r="A80" s="63"/>
      <c r="B80" s="60" t="s">
        <v>78</v>
      </c>
      <c r="C80" s="68">
        <f>'七月'!F80</f>
        <v>0</v>
      </c>
      <c r="D80" s="68">
        <v>110</v>
      </c>
      <c r="E80" s="68">
        <v>3</v>
      </c>
      <c r="F80" s="68">
        <v>0</v>
      </c>
      <c r="G80" s="68">
        <v>67154</v>
      </c>
      <c r="H80" s="68">
        <v>0</v>
      </c>
    </row>
    <row r="81" spans="1:8" ht="15.75" customHeight="1">
      <c r="A81" s="63"/>
      <c r="B81" s="60" t="s">
        <v>79</v>
      </c>
      <c r="C81" s="68">
        <f>'七月'!F81</f>
        <v>0</v>
      </c>
      <c r="D81" s="68">
        <v>39</v>
      </c>
      <c r="E81" s="68">
        <v>1</v>
      </c>
      <c r="F81" s="68">
        <v>0</v>
      </c>
      <c r="G81" s="68">
        <v>55054</v>
      </c>
      <c r="H81" s="68">
        <v>0</v>
      </c>
    </row>
    <row r="82" spans="1:8" ht="15.75" customHeight="1">
      <c r="A82" s="63"/>
      <c r="B82" s="60" t="s">
        <v>80</v>
      </c>
      <c r="C82" s="68">
        <f>'七月'!F82</f>
        <v>0</v>
      </c>
      <c r="D82" s="68">
        <v>25</v>
      </c>
      <c r="E82" s="68">
        <v>5</v>
      </c>
      <c r="F82" s="68">
        <v>0</v>
      </c>
      <c r="G82" s="68">
        <v>124024</v>
      </c>
      <c r="H82" s="68">
        <v>0</v>
      </c>
    </row>
    <row r="83" spans="1:8" ht="15.75" customHeight="1">
      <c r="A83" s="63"/>
      <c r="B83" s="60" t="s">
        <v>81</v>
      </c>
      <c r="C83" s="68">
        <f>'七月'!F83</f>
        <v>0</v>
      </c>
      <c r="D83" s="68">
        <v>89</v>
      </c>
      <c r="E83" s="68">
        <v>0</v>
      </c>
      <c r="F83" s="68">
        <v>0</v>
      </c>
      <c r="G83" s="68">
        <v>22780</v>
      </c>
      <c r="H83" s="68">
        <v>0</v>
      </c>
    </row>
    <row r="84" spans="1:8" ht="15.75" customHeight="1">
      <c r="A84" s="63"/>
      <c r="B84" s="60" t="s">
        <v>82</v>
      </c>
      <c r="C84" s="68">
        <f>'七月'!F84</f>
        <v>0</v>
      </c>
      <c r="D84" s="68">
        <v>0</v>
      </c>
      <c r="E84" s="68">
        <v>1</v>
      </c>
      <c r="F84" s="68">
        <v>0</v>
      </c>
      <c r="G84" s="68">
        <v>12200</v>
      </c>
      <c r="H84" s="68">
        <v>0</v>
      </c>
    </row>
    <row r="85" spans="1:8" ht="15.75" customHeight="1">
      <c r="A85" s="63"/>
      <c r="B85" s="60" t="s">
        <v>83</v>
      </c>
      <c r="C85" s="68">
        <f>'七月'!F85</f>
        <v>0</v>
      </c>
      <c r="D85" s="68">
        <v>3</v>
      </c>
      <c r="E85" s="68">
        <v>7</v>
      </c>
      <c r="F85" s="68">
        <v>0</v>
      </c>
      <c r="G85" s="68">
        <v>69173</v>
      </c>
      <c r="H85" s="68">
        <v>0</v>
      </c>
    </row>
    <row r="86" spans="1:8" ht="15.75" customHeight="1">
      <c r="A86" s="63"/>
      <c r="B86" s="60" t="s">
        <v>84</v>
      </c>
      <c r="C86" s="68">
        <f>'七月'!F86</f>
        <v>0</v>
      </c>
      <c r="D86" s="68">
        <v>2</v>
      </c>
      <c r="E86" s="68">
        <v>2</v>
      </c>
      <c r="F86" s="68">
        <v>0</v>
      </c>
      <c r="G86" s="68">
        <v>70651</v>
      </c>
      <c r="H86" s="68">
        <v>0</v>
      </c>
    </row>
    <row r="87" spans="1:8" ht="15.75" customHeight="1">
      <c r="A87" s="63"/>
      <c r="B87" s="60" t="s">
        <v>85</v>
      </c>
      <c r="C87" s="68">
        <f>'七月'!F87</f>
        <v>0</v>
      </c>
      <c r="D87" s="68">
        <v>0</v>
      </c>
      <c r="E87" s="68">
        <v>1</v>
      </c>
      <c r="F87" s="68">
        <v>0</v>
      </c>
      <c r="G87" s="68">
        <v>10630</v>
      </c>
      <c r="H87" s="68">
        <v>0</v>
      </c>
    </row>
    <row r="88" spans="1:8" ht="15.75" customHeight="1">
      <c r="A88" s="64"/>
      <c r="B88" s="60" t="s">
        <v>86</v>
      </c>
      <c r="C88" s="68">
        <f>'七月'!F88</f>
        <v>0</v>
      </c>
      <c r="D88" s="68">
        <v>47</v>
      </c>
      <c r="E88" s="68">
        <v>1</v>
      </c>
      <c r="F88" s="68">
        <v>0</v>
      </c>
      <c r="G88" s="68">
        <v>58862</v>
      </c>
      <c r="H88" s="68">
        <v>0</v>
      </c>
    </row>
    <row r="89" spans="1:8" ht="15.75" customHeight="1">
      <c r="A89" s="107" t="s">
        <v>87</v>
      </c>
      <c r="B89" s="108"/>
      <c r="C89" s="37"/>
      <c r="D89" s="62" t="s">
        <v>88</v>
      </c>
      <c r="E89" s="62" t="s">
        <v>88</v>
      </c>
      <c r="F89" s="37"/>
      <c r="G89" s="62" t="s">
        <v>89</v>
      </c>
      <c r="H89" s="37"/>
    </row>
    <row r="90" spans="1:8" ht="15.75" customHeight="1">
      <c r="A90" s="109" t="s">
        <v>93</v>
      </c>
      <c r="B90" s="108"/>
      <c r="C90" s="37"/>
      <c r="D90" s="62" t="s">
        <v>91</v>
      </c>
      <c r="E90" s="62" t="s">
        <v>91</v>
      </c>
      <c r="F90" s="37"/>
      <c r="G90" s="62" t="s">
        <v>89</v>
      </c>
      <c r="H90" s="37"/>
    </row>
    <row r="91" spans="1:8" ht="15.75" customHeight="1">
      <c r="A91" s="109" t="s">
        <v>92</v>
      </c>
      <c r="B91" s="108"/>
      <c r="C91" s="37"/>
      <c r="D91" s="62" t="s">
        <v>91</v>
      </c>
      <c r="E91" s="62" t="s">
        <v>91</v>
      </c>
      <c r="F91" s="37"/>
      <c r="G91" s="62" t="s">
        <v>89</v>
      </c>
      <c r="H91" s="37"/>
    </row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selection activeCell="H12" sqref="H12"/>
    </sheetView>
  </sheetViews>
  <sheetFormatPr defaultColWidth="9.00390625" defaultRowHeight="16.5"/>
  <cols>
    <col min="1" max="1" width="7.25390625" style="19" customWidth="1"/>
    <col min="2" max="2" width="9.625" style="19" customWidth="1"/>
    <col min="3" max="4" width="13.50390625" style="19" customWidth="1"/>
    <col min="5" max="5" width="7.875" style="19" customWidth="1"/>
    <col min="6" max="7" width="10.75390625" style="19" customWidth="1"/>
    <col min="8" max="8" width="9.375" style="19" customWidth="1"/>
    <col min="9" max="16384" width="9.00390625" style="19" customWidth="1"/>
  </cols>
  <sheetData>
    <row r="1" spans="1:5" ht="21" customHeight="1">
      <c r="A1" s="110" t="s">
        <v>115</v>
      </c>
      <c r="B1" s="111"/>
      <c r="C1" s="111"/>
      <c r="D1" s="111"/>
      <c r="E1" s="111"/>
    </row>
    <row r="2" spans="1:8" ht="16.5">
      <c r="A2" s="112" t="s">
        <v>128</v>
      </c>
      <c r="B2" s="113"/>
      <c r="C2" s="113"/>
      <c r="D2" s="113"/>
      <c r="E2" s="113"/>
      <c r="H2" s="21" t="s">
        <v>104</v>
      </c>
    </row>
    <row r="3" spans="1:8" ht="15.75" customHeight="1">
      <c r="A3" s="114" t="s">
        <v>109</v>
      </c>
      <c r="B3" s="115"/>
      <c r="C3" s="52" t="s">
        <v>94</v>
      </c>
      <c r="D3" s="25" t="s">
        <v>0</v>
      </c>
      <c r="E3" s="53" t="s">
        <v>1</v>
      </c>
      <c r="F3" s="25" t="s">
        <v>1</v>
      </c>
      <c r="G3" s="53" t="s">
        <v>2</v>
      </c>
      <c r="H3" s="25" t="s">
        <v>3</v>
      </c>
    </row>
    <row r="4" spans="1:8" ht="15.75" customHeight="1">
      <c r="A4" s="116"/>
      <c r="B4" s="117"/>
      <c r="C4" s="54" t="s">
        <v>4</v>
      </c>
      <c r="D4" s="29" t="s">
        <v>5</v>
      </c>
      <c r="E4" s="55" t="s">
        <v>6</v>
      </c>
      <c r="F4" s="29" t="s">
        <v>4</v>
      </c>
      <c r="G4" s="55" t="s">
        <v>7</v>
      </c>
      <c r="H4" s="29" t="s">
        <v>133</v>
      </c>
    </row>
    <row r="5" spans="1:8" ht="15.75" customHeight="1">
      <c r="A5" s="118"/>
      <c r="B5" s="119"/>
      <c r="C5" s="56" t="s">
        <v>95</v>
      </c>
      <c r="D5" s="33" t="s">
        <v>8</v>
      </c>
      <c r="E5" s="57" t="s">
        <v>9</v>
      </c>
      <c r="F5" s="33" t="s">
        <v>10</v>
      </c>
      <c r="G5" s="57" t="s">
        <v>11</v>
      </c>
      <c r="H5" s="33" t="s">
        <v>12</v>
      </c>
    </row>
    <row r="6" spans="1:8" ht="15.75" customHeight="1">
      <c r="A6" s="58" t="s">
        <v>13</v>
      </c>
      <c r="B6" s="47"/>
      <c r="C6" s="68">
        <f>'八月'!F6</f>
        <v>7259012</v>
      </c>
      <c r="D6" s="68">
        <f>D7+D64+D77</f>
        <v>7784</v>
      </c>
      <c r="E6" s="68">
        <f>E7+E64+E77</f>
        <v>157</v>
      </c>
      <c r="F6" s="68">
        <f>C6+D6-E6</f>
        <v>7266639</v>
      </c>
      <c r="G6" s="68">
        <f>G7+G64+G77</f>
        <v>7249120</v>
      </c>
      <c r="H6" s="68">
        <f>F6-G6</f>
        <v>17519</v>
      </c>
    </row>
    <row r="7" spans="1:8" ht="15.75" customHeight="1">
      <c r="A7" s="59"/>
      <c r="B7" s="60" t="s">
        <v>14</v>
      </c>
      <c r="C7" s="68">
        <f>'八月'!F7</f>
        <v>5893645</v>
      </c>
      <c r="D7" s="68">
        <f>D8+D12+D19+D23+D24+D25+D27+D31+D33+D35+D37+D39+D40+D41+D48+D51+D54+D56+D58+D60+D62</f>
        <v>7079</v>
      </c>
      <c r="E7" s="68">
        <f>E8+E12+E19+E23+E24+E25+E27+E31+E33+E35+E37+E39+E40+E41+E48+E51+E54+E56+E58+E60+E62</f>
        <v>106</v>
      </c>
      <c r="F7" s="68">
        <f aca="true" t="shared" si="0" ref="F7:F64">C7+D7-E7</f>
        <v>5900618</v>
      </c>
      <c r="G7" s="68">
        <f>G8+G12+G19+G23+G24+G25+G27+G31+G33+G35+G37+G39+G40+G41+G48+G51+G54+G56+G58+G60+G62</f>
        <v>5771172</v>
      </c>
      <c r="H7" s="68">
        <f>F7-G7</f>
        <v>129446</v>
      </c>
    </row>
    <row r="8" spans="1:8" ht="15.75" customHeight="1">
      <c r="A8" s="61" t="s">
        <v>15</v>
      </c>
      <c r="B8" s="62" t="s">
        <v>16</v>
      </c>
      <c r="C8" s="68">
        <f>'八月'!F8</f>
        <v>150586</v>
      </c>
      <c r="D8" s="68">
        <v>25</v>
      </c>
      <c r="E8" s="68">
        <v>0</v>
      </c>
      <c r="F8" s="68">
        <f t="shared" si="0"/>
        <v>150611</v>
      </c>
      <c r="G8" s="68">
        <v>139932</v>
      </c>
      <c r="H8" s="68">
        <f>F8-G8</f>
        <v>10679</v>
      </c>
    </row>
    <row r="9" spans="1:8" ht="15.75" customHeight="1">
      <c r="A9" s="63"/>
      <c r="B9" s="62" t="s">
        <v>17</v>
      </c>
      <c r="C9" s="68">
        <f>'八月'!F9</f>
        <v>-1</v>
      </c>
      <c r="D9" s="68">
        <v>0</v>
      </c>
      <c r="E9" s="68">
        <v>0</v>
      </c>
      <c r="F9" s="68">
        <f t="shared" si="0"/>
        <v>-1</v>
      </c>
      <c r="G9" s="68">
        <v>18750</v>
      </c>
      <c r="H9" s="68">
        <v>0</v>
      </c>
    </row>
    <row r="10" spans="1:8" ht="15.75" customHeight="1">
      <c r="A10" s="63"/>
      <c r="B10" s="62" t="s">
        <v>18</v>
      </c>
      <c r="C10" s="68">
        <f>'八月'!F10</f>
        <v>5</v>
      </c>
      <c r="D10" s="68">
        <v>0</v>
      </c>
      <c r="E10" s="68">
        <v>0</v>
      </c>
      <c r="F10" s="68">
        <f t="shared" si="0"/>
        <v>5</v>
      </c>
      <c r="G10" s="68">
        <v>21437</v>
      </c>
      <c r="H10" s="68">
        <v>0</v>
      </c>
    </row>
    <row r="11" spans="1:8" ht="15.75" customHeight="1">
      <c r="A11" s="64"/>
      <c r="B11" s="62" t="s">
        <v>19</v>
      </c>
      <c r="C11" s="68">
        <f>'八月'!F11</f>
        <v>0</v>
      </c>
      <c r="D11" s="68">
        <v>25</v>
      </c>
      <c r="E11" s="68">
        <v>0</v>
      </c>
      <c r="F11" s="68">
        <f t="shared" si="0"/>
        <v>25</v>
      </c>
      <c r="G11" s="68">
        <v>19064</v>
      </c>
      <c r="H11" s="68">
        <v>0</v>
      </c>
    </row>
    <row r="12" spans="1:8" ht="15.75" customHeight="1">
      <c r="A12" s="65" t="s">
        <v>20</v>
      </c>
      <c r="B12" s="62" t="s">
        <v>21</v>
      </c>
      <c r="C12" s="68">
        <f>'八月'!F12</f>
        <v>1312720</v>
      </c>
      <c r="D12" s="68">
        <v>1159</v>
      </c>
      <c r="E12" s="68">
        <v>10</v>
      </c>
      <c r="F12" s="68">
        <f t="shared" si="0"/>
        <v>1313869</v>
      </c>
      <c r="G12" s="68">
        <v>1260239</v>
      </c>
      <c r="H12" s="85">
        <f>F12-G12</f>
        <v>53630</v>
      </c>
    </row>
    <row r="13" spans="1:8" ht="15.75" customHeight="1">
      <c r="A13" s="66"/>
      <c r="B13" s="62" t="s">
        <v>22</v>
      </c>
      <c r="C13" s="68">
        <f>'八月'!F13</f>
        <v>0</v>
      </c>
      <c r="D13" s="68">
        <v>11</v>
      </c>
      <c r="E13" s="68">
        <v>1</v>
      </c>
      <c r="F13" s="68">
        <v>0</v>
      </c>
      <c r="G13" s="68">
        <v>176663</v>
      </c>
      <c r="H13" s="68">
        <v>0</v>
      </c>
    </row>
    <row r="14" spans="1:8" ht="15.75" customHeight="1">
      <c r="A14" s="66"/>
      <c r="B14" s="62" t="s">
        <v>23</v>
      </c>
      <c r="C14" s="68">
        <f>'八月'!F14</f>
        <v>0</v>
      </c>
      <c r="D14" s="68">
        <v>213</v>
      </c>
      <c r="E14" s="68">
        <v>2</v>
      </c>
      <c r="F14" s="68">
        <v>0</v>
      </c>
      <c r="G14" s="68">
        <v>127562</v>
      </c>
      <c r="H14" s="68">
        <v>0</v>
      </c>
    </row>
    <row r="15" spans="1:8" ht="15.75" customHeight="1">
      <c r="A15" s="66"/>
      <c r="B15" s="62" t="s">
        <v>24</v>
      </c>
      <c r="C15" s="68">
        <f>'八月'!F15</f>
        <v>0</v>
      </c>
      <c r="D15" s="68">
        <v>0</v>
      </c>
      <c r="E15" s="68">
        <v>2</v>
      </c>
      <c r="F15" s="68">
        <v>0</v>
      </c>
      <c r="G15" s="68">
        <v>143623</v>
      </c>
      <c r="H15" s="68">
        <v>0</v>
      </c>
    </row>
    <row r="16" spans="1:8" ht="15.75" customHeight="1">
      <c r="A16" s="66"/>
      <c r="B16" s="62" t="s">
        <v>25</v>
      </c>
      <c r="C16" s="68">
        <f>'八月'!F16</f>
        <v>0</v>
      </c>
      <c r="D16" s="68">
        <v>12</v>
      </c>
      <c r="E16" s="68">
        <v>2</v>
      </c>
      <c r="F16" s="68">
        <v>0</v>
      </c>
      <c r="G16" s="68">
        <v>86169</v>
      </c>
      <c r="H16" s="68">
        <v>0</v>
      </c>
    </row>
    <row r="17" spans="1:8" ht="15.75" customHeight="1">
      <c r="A17" s="66"/>
      <c r="B17" s="62" t="s">
        <v>26</v>
      </c>
      <c r="C17" s="68">
        <f>'八月'!F17</f>
        <v>0</v>
      </c>
      <c r="D17" s="68">
        <v>41</v>
      </c>
      <c r="E17" s="68">
        <v>3</v>
      </c>
      <c r="F17" s="68">
        <v>0</v>
      </c>
      <c r="G17" s="68">
        <v>107878</v>
      </c>
      <c r="H17" s="68">
        <v>0</v>
      </c>
    </row>
    <row r="18" spans="1:8" ht="15.75" customHeight="1">
      <c r="A18" s="66"/>
      <c r="B18" s="62" t="s">
        <v>27</v>
      </c>
      <c r="C18" s="68">
        <f>'八月'!F18</f>
        <v>0</v>
      </c>
      <c r="D18" s="68">
        <v>882</v>
      </c>
      <c r="E18" s="68">
        <v>0</v>
      </c>
      <c r="F18" s="68">
        <v>0</v>
      </c>
      <c r="G18" s="68">
        <v>123687</v>
      </c>
      <c r="H18" s="68">
        <v>0</v>
      </c>
    </row>
    <row r="19" spans="1:8" ht="15.75" customHeight="1">
      <c r="A19" s="61" t="s">
        <v>28</v>
      </c>
      <c r="B19" s="62" t="s">
        <v>21</v>
      </c>
      <c r="C19" s="68">
        <f>'八月'!F19</f>
        <v>630441</v>
      </c>
      <c r="D19" s="68">
        <v>1507</v>
      </c>
      <c r="E19" s="68">
        <v>2</v>
      </c>
      <c r="F19" s="68">
        <f t="shared" si="0"/>
        <v>631946</v>
      </c>
      <c r="G19" s="68">
        <v>587378</v>
      </c>
      <c r="H19" s="68">
        <f>F19-G19</f>
        <v>44568</v>
      </c>
    </row>
    <row r="20" spans="1:8" ht="15.75" customHeight="1">
      <c r="A20" s="63"/>
      <c r="B20" s="62" t="s">
        <v>29</v>
      </c>
      <c r="C20" s="68">
        <f>'八月'!F20</f>
        <v>0</v>
      </c>
      <c r="D20" s="68">
        <v>0</v>
      </c>
      <c r="E20" s="68">
        <v>0</v>
      </c>
      <c r="F20" s="68">
        <f t="shared" si="0"/>
        <v>0</v>
      </c>
      <c r="G20" s="68">
        <v>125708</v>
      </c>
      <c r="H20" s="68">
        <v>0</v>
      </c>
    </row>
    <row r="21" spans="1:8" ht="15.75" customHeight="1">
      <c r="A21" s="63"/>
      <c r="B21" s="62" t="s">
        <v>30</v>
      </c>
      <c r="C21" s="68">
        <f>'八月'!F21</f>
        <v>0</v>
      </c>
      <c r="D21" s="68">
        <v>0</v>
      </c>
      <c r="E21" s="68">
        <v>0</v>
      </c>
      <c r="F21" s="68">
        <f t="shared" si="0"/>
        <v>0</v>
      </c>
      <c r="G21" s="68">
        <v>111649</v>
      </c>
      <c r="H21" s="68">
        <v>0</v>
      </c>
    </row>
    <row r="22" spans="1:8" ht="15.75" customHeight="1">
      <c r="A22" s="64"/>
      <c r="B22" s="62" t="s">
        <v>31</v>
      </c>
      <c r="C22" s="68">
        <f>'八月'!F22</f>
        <v>0</v>
      </c>
      <c r="D22" s="68">
        <v>0</v>
      </c>
      <c r="E22" s="68">
        <v>0</v>
      </c>
      <c r="F22" s="68">
        <f t="shared" si="0"/>
        <v>0</v>
      </c>
      <c r="G22" s="68">
        <v>41478</v>
      </c>
      <c r="H22" s="68">
        <v>0</v>
      </c>
    </row>
    <row r="23" spans="1:8" ht="15.75" customHeight="1">
      <c r="A23" s="65" t="s">
        <v>32</v>
      </c>
      <c r="B23" s="62" t="s">
        <v>32</v>
      </c>
      <c r="C23" s="68">
        <f>'八月'!F23</f>
        <v>133619</v>
      </c>
      <c r="D23" s="68">
        <v>401</v>
      </c>
      <c r="E23" s="68">
        <v>2</v>
      </c>
      <c r="F23" s="68">
        <f t="shared" si="0"/>
        <v>134018</v>
      </c>
      <c r="G23" s="68">
        <v>125644</v>
      </c>
      <c r="H23" s="68">
        <f>F23-G23</f>
        <v>8374</v>
      </c>
    </row>
    <row r="24" spans="1:8" ht="15.75" customHeight="1">
      <c r="A24" s="62" t="s">
        <v>33</v>
      </c>
      <c r="B24" s="62" t="s">
        <v>33</v>
      </c>
      <c r="C24" s="68">
        <f>'八月'!F24</f>
        <v>132138</v>
      </c>
      <c r="D24" s="68">
        <v>676</v>
      </c>
      <c r="E24" s="68">
        <v>3</v>
      </c>
      <c r="F24" s="68">
        <f t="shared" si="0"/>
        <v>132811</v>
      </c>
      <c r="G24" s="68">
        <v>136735</v>
      </c>
      <c r="H24" s="68">
        <f>F24-G24</f>
        <v>-3924</v>
      </c>
    </row>
    <row r="25" spans="1:8" ht="15.75" customHeight="1">
      <c r="A25" s="65" t="s">
        <v>34</v>
      </c>
      <c r="B25" s="62" t="s">
        <v>21</v>
      </c>
      <c r="C25" s="68">
        <f>'八月'!F25</f>
        <v>149949</v>
      </c>
      <c r="D25" s="68">
        <v>67</v>
      </c>
      <c r="E25" s="68">
        <v>0</v>
      </c>
      <c r="F25" s="68">
        <f t="shared" si="0"/>
        <v>150016</v>
      </c>
      <c r="G25" s="68">
        <v>157473</v>
      </c>
      <c r="H25" s="68">
        <f>F25-G25</f>
        <v>-7457</v>
      </c>
    </row>
    <row r="26" spans="1:8" ht="15.75" customHeight="1">
      <c r="A26" s="66"/>
      <c r="B26" s="62" t="s">
        <v>35</v>
      </c>
      <c r="C26" s="68">
        <f>'八月'!F26</f>
        <v>0</v>
      </c>
      <c r="D26" s="68"/>
      <c r="E26" s="68">
        <v>0</v>
      </c>
      <c r="F26" s="68">
        <v>0</v>
      </c>
      <c r="G26" s="68">
        <v>27122</v>
      </c>
      <c r="H26" s="68">
        <v>0</v>
      </c>
    </row>
    <row r="27" spans="1:8" ht="15.75" customHeight="1">
      <c r="A27" s="61" t="s">
        <v>36</v>
      </c>
      <c r="B27" s="62" t="s">
        <v>16</v>
      </c>
      <c r="C27" s="68">
        <f>'八月'!F27</f>
        <v>409844</v>
      </c>
      <c r="D27" s="68">
        <v>240</v>
      </c>
      <c r="E27" s="68">
        <v>50</v>
      </c>
      <c r="F27" s="68">
        <f t="shared" si="0"/>
        <v>410034</v>
      </c>
      <c r="G27" s="68">
        <v>346207</v>
      </c>
      <c r="H27" s="68">
        <f>F27-G27</f>
        <v>63827</v>
      </c>
    </row>
    <row r="28" spans="1:8" ht="15.75" customHeight="1">
      <c r="A28" s="63"/>
      <c r="B28" s="62" t="s">
        <v>37</v>
      </c>
      <c r="C28" s="68">
        <f>'八月'!F28</f>
        <v>0</v>
      </c>
      <c r="D28" s="68"/>
      <c r="E28" s="68"/>
      <c r="F28" s="68">
        <f t="shared" si="0"/>
        <v>0</v>
      </c>
      <c r="G28" s="68">
        <v>74752</v>
      </c>
      <c r="H28" s="68">
        <v>0</v>
      </c>
    </row>
    <row r="29" spans="1:8" ht="15.75" customHeight="1">
      <c r="A29" s="63"/>
      <c r="B29" s="62" t="s">
        <v>38</v>
      </c>
      <c r="C29" s="68">
        <f>'八月'!F29</f>
        <v>0</v>
      </c>
      <c r="D29" s="68"/>
      <c r="E29" s="68"/>
      <c r="F29" s="68">
        <f t="shared" si="0"/>
        <v>0</v>
      </c>
      <c r="G29" s="68">
        <v>8443</v>
      </c>
      <c r="H29" s="68">
        <v>0</v>
      </c>
    </row>
    <row r="30" spans="1:8" ht="15.75" customHeight="1">
      <c r="A30" s="64"/>
      <c r="B30" s="62" t="s">
        <v>39</v>
      </c>
      <c r="C30" s="68">
        <f>'八月'!F30</f>
        <v>0</v>
      </c>
      <c r="D30" s="68"/>
      <c r="E30" s="68"/>
      <c r="F30" s="68">
        <f t="shared" si="0"/>
        <v>0</v>
      </c>
      <c r="G30" s="68">
        <v>45601</v>
      </c>
      <c r="H30" s="68">
        <v>0</v>
      </c>
    </row>
    <row r="31" spans="1:8" ht="15.75" customHeight="1">
      <c r="A31" s="61" t="s">
        <v>40</v>
      </c>
      <c r="B31" s="62" t="s">
        <v>21</v>
      </c>
      <c r="C31" s="68">
        <f>'八月'!F31</f>
        <v>433415</v>
      </c>
      <c r="D31" s="70">
        <v>1490</v>
      </c>
      <c r="E31" s="68">
        <v>0</v>
      </c>
      <c r="F31" s="68">
        <f t="shared" si="0"/>
        <v>434905</v>
      </c>
      <c r="G31" s="68">
        <v>427786</v>
      </c>
      <c r="H31" s="68">
        <f>F31-G31</f>
        <v>7119</v>
      </c>
    </row>
    <row r="32" spans="1:8" ht="15.75" customHeight="1">
      <c r="A32" s="64"/>
      <c r="B32" s="62" t="s">
        <v>41</v>
      </c>
      <c r="C32" s="68">
        <f>'八月'!F32</f>
        <v>0</v>
      </c>
      <c r="D32" s="68"/>
      <c r="E32" s="68"/>
      <c r="F32" s="68">
        <f t="shared" si="0"/>
        <v>0</v>
      </c>
      <c r="G32" s="68">
        <v>45643</v>
      </c>
      <c r="H32" s="68">
        <v>0</v>
      </c>
    </row>
    <row r="33" spans="1:8" ht="15.75" customHeight="1">
      <c r="A33" s="65" t="s">
        <v>42</v>
      </c>
      <c r="B33" s="62" t="s">
        <v>21</v>
      </c>
      <c r="C33" s="68">
        <f>'八月'!F33</f>
        <v>363067</v>
      </c>
      <c r="D33" s="68">
        <v>117</v>
      </c>
      <c r="E33" s="68">
        <v>2</v>
      </c>
      <c r="F33" s="68">
        <f t="shared" si="0"/>
        <v>363182</v>
      </c>
      <c r="G33" s="68">
        <v>339647</v>
      </c>
      <c r="H33" s="68">
        <f>F33-G33</f>
        <v>23535</v>
      </c>
    </row>
    <row r="34" spans="1:8" ht="15.75" customHeight="1">
      <c r="A34" s="66"/>
      <c r="B34" s="62" t="s">
        <v>43</v>
      </c>
      <c r="C34" s="68">
        <f>'八月'!F34</f>
        <v>0</v>
      </c>
      <c r="D34" s="68"/>
      <c r="E34" s="68"/>
      <c r="F34" s="68">
        <f t="shared" si="0"/>
        <v>0</v>
      </c>
      <c r="G34" s="68">
        <v>66536</v>
      </c>
      <c r="H34" s="68">
        <v>0</v>
      </c>
    </row>
    <row r="35" spans="1:8" ht="15.75" customHeight="1">
      <c r="A35" s="61" t="s">
        <v>44</v>
      </c>
      <c r="B35" s="62" t="s">
        <v>21</v>
      </c>
      <c r="C35" s="68">
        <f>'八月'!F35</f>
        <v>151947</v>
      </c>
      <c r="D35" s="68">
        <v>48</v>
      </c>
      <c r="E35" s="68">
        <v>1</v>
      </c>
      <c r="F35" s="68">
        <f t="shared" si="0"/>
        <v>151994</v>
      </c>
      <c r="G35" s="68">
        <v>160488</v>
      </c>
      <c r="H35" s="68">
        <f>F35-G35</f>
        <v>-8494</v>
      </c>
    </row>
    <row r="36" spans="1:8" ht="15.75" customHeight="1">
      <c r="A36" s="64"/>
      <c r="B36" s="62" t="s">
        <v>45</v>
      </c>
      <c r="C36" s="68">
        <f>'八月'!F36</f>
        <v>0</v>
      </c>
      <c r="D36" s="68"/>
      <c r="E36" s="68"/>
      <c r="F36" s="68">
        <f t="shared" si="0"/>
        <v>0</v>
      </c>
      <c r="G36" s="68">
        <v>31345</v>
      </c>
      <c r="H36" s="68">
        <v>0</v>
      </c>
    </row>
    <row r="37" spans="1:8" ht="15.75" customHeight="1">
      <c r="A37" s="61" t="s">
        <v>46</v>
      </c>
      <c r="B37" s="62" t="s">
        <v>21</v>
      </c>
      <c r="C37" s="68">
        <f>'八月'!F37</f>
        <v>190195</v>
      </c>
      <c r="D37" s="68">
        <v>54</v>
      </c>
      <c r="E37" s="68">
        <v>0</v>
      </c>
      <c r="F37" s="68">
        <f t="shared" si="0"/>
        <v>190249</v>
      </c>
      <c r="G37" s="68">
        <v>212864</v>
      </c>
      <c r="H37" s="68">
        <f>F37-G37</f>
        <v>-22615</v>
      </c>
    </row>
    <row r="38" spans="1:8" ht="15.75" customHeight="1">
      <c r="A38" s="64"/>
      <c r="B38" s="62" t="s">
        <v>47</v>
      </c>
      <c r="C38" s="68">
        <f>'八月'!F38</f>
        <v>0</v>
      </c>
      <c r="D38" s="68"/>
      <c r="E38" s="68"/>
      <c r="F38" s="68">
        <f t="shared" si="0"/>
        <v>0</v>
      </c>
      <c r="G38" s="68">
        <v>31214</v>
      </c>
      <c r="H38" s="68">
        <v>0</v>
      </c>
    </row>
    <row r="39" spans="1:8" ht="15.75" customHeight="1">
      <c r="A39" s="62" t="s">
        <v>48</v>
      </c>
      <c r="B39" s="62" t="s">
        <v>48</v>
      </c>
      <c r="C39" s="68">
        <f>'八月'!F39</f>
        <v>93814</v>
      </c>
      <c r="D39" s="68">
        <v>42</v>
      </c>
      <c r="E39" s="68">
        <v>1</v>
      </c>
      <c r="F39" s="68">
        <f t="shared" si="0"/>
        <v>93855</v>
      </c>
      <c r="G39" s="68">
        <v>87908</v>
      </c>
      <c r="H39" s="68">
        <f>F39-G39</f>
        <v>5947</v>
      </c>
    </row>
    <row r="40" spans="1:8" ht="15.75" customHeight="1">
      <c r="A40" s="62" t="s">
        <v>49</v>
      </c>
      <c r="B40" s="62" t="s">
        <v>21</v>
      </c>
      <c r="C40" s="68">
        <f>'八月'!F40</f>
        <v>156683</v>
      </c>
      <c r="D40" s="68">
        <v>73</v>
      </c>
      <c r="E40" s="68">
        <v>1</v>
      </c>
      <c r="F40" s="68">
        <f t="shared" si="0"/>
        <v>156755</v>
      </c>
      <c r="G40" s="68">
        <v>164288</v>
      </c>
      <c r="H40" s="68">
        <f>F40-G40</f>
        <v>-7533</v>
      </c>
    </row>
    <row r="41" spans="1:8" ht="15.75" customHeight="1">
      <c r="A41" s="61" t="s">
        <v>50</v>
      </c>
      <c r="B41" s="62" t="s">
        <v>16</v>
      </c>
      <c r="C41" s="68">
        <f>'八月'!F41</f>
        <v>258503</v>
      </c>
      <c r="D41" s="68">
        <v>199</v>
      </c>
      <c r="E41" s="68">
        <v>19</v>
      </c>
      <c r="F41" s="68">
        <f t="shared" si="0"/>
        <v>258683</v>
      </c>
      <c r="G41" s="68">
        <v>250388</v>
      </c>
      <c r="H41" s="68">
        <f>F41-G41</f>
        <v>8295</v>
      </c>
    </row>
    <row r="42" spans="1:8" ht="15.75" customHeight="1">
      <c r="A42" s="63"/>
      <c r="B42" s="62" t="s">
        <v>51</v>
      </c>
      <c r="C42" s="68">
        <f>'八月'!F42</f>
        <v>0</v>
      </c>
      <c r="D42" s="68"/>
      <c r="E42" s="68"/>
      <c r="F42" s="68">
        <f t="shared" si="0"/>
        <v>0</v>
      </c>
      <c r="G42" s="68">
        <v>43568</v>
      </c>
      <c r="H42" s="68">
        <v>0</v>
      </c>
    </row>
    <row r="43" spans="1:8" ht="15.75" customHeight="1">
      <c r="A43" s="63"/>
      <c r="B43" s="62" t="s">
        <v>38</v>
      </c>
      <c r="C43" s="68">
        <f>'八月'!F43</f>
        <v>0</v>
      </c>
      <c r="D43" s="68"/>
      <c r="E43" s="68"/>
      <c r="F43" s="68">
        <f t="shared" si="0"/>
        <v>0</v>
      </c>
      <c r="G43" s="68">
        <v>29794</v>
      </c>
      <c r="H43" s="68">
        <v>0</v>
      </c>
    </row>
    <row r="44" spans="1:8" ht="15.75" customHeight="1">
      <c r="A44" s="63"/>
      <c r="B44" s="62" t="s">
        <v>52</v>
      </c>
      <c r="C44" s="68">
        <f>'八月'!F44</f>
        <v>0</v>
      </c>
      <c r="D44" s="68"/>
      <c r="E44" s="68"/>
      <c r="F44" s="68">
        <f t="shared" si="0"/>
        <v>0</v>
      </c>
      <c r="G44" s="68">
        <v>41492</v>
      </c>
      <c r="H44" s="68">
        <v>0</v>
      </c>
    </row>
    <row r="45" spans="1:8" ht="15.75" customHeight="1">
      <c r="A45" s="63"/>
      <c r="B45" s="62" t="s">
        <v>53</v>
      </c>
      <c r="C45" s="68">
        <f>'八月'!F45</f>
        <v>0</v>
      </c>
      <c r="D45" s="68"/>
      <c r="E45" s="68"/>
      <c r="F45" s="68">
        <f t="shared" si="0"/>
        <v>0</v>
      </c>
      <c r="G45" s="68">
        <v>66994</v>
      </c>
      <c r="H45" s="68">
        <v>0</v>
      </c>
    </row>
    <row r="46" spans="1:8" ht="15.75" customHeight="1">
      <c r="A46" s="63"/>
      <c r="B46" s="62" t="s">
        <v>54</v>
      </c>
      <c r="C46" s="68">
        <f>'八月'!F46</f>
        <v>0</v>
      </c>
      <c r="D46" s="68"/>
      <c r="E46" s="68"/>
      <c r="F46" s="68">
        <f t="shared" si="0"/>
        <v>0</v>
      </c>
      <c r="G46" s="68">
        <v>19887</v>
      </c>
      <c r="H46" s="68">
        <v>0</v>
      </c>
    </row>
    <row r="47" spans="1:8" ht="15.75" customHeight="1">
      <c r="A47" s="64"/>
      <c r="B47" s="62" t="s">
        <v>55</v>
      </c>
      <c r="C47" s="68">
        <f>'八月'!F47</f>
        <v>0</v>
      </c>
      <c r="D47" s="68"/>
      <c r="E47" s="68"/>
      <c r="F47" s="68">
        <f t="shared" si="0"/>
        <v>0</v>
      </c>
      <c r="G47" s="68">
        <v>48653</v>
      </c>
      <c r="H47" s="68">
        <v>0</v>
      </c>
    </row>
    <row r="48" spans="1:8" ht="15.75" customHeight="1">
      <c r="A48" s="61" t="s">
        <v>56</v>
      </c>
      <c r="B48" s="62" t="s">
        <v>21</v>
      </c>
      <c r="C48" s="68">
        <f>'八月'!F48</f>
        <v>328844</v>
      </c>
      <c r="D48" s="70">
        <v>286</v>
      </c>
      <c r="E48" s="68">
        <v>5</v>
      </c>
      <c r="F48" s="68">
        <f t="shared" si="0"/>
        <v>329125</v>
      </c>
      <c r="G48" s="68">
        <v>344577</v>
      </c>
      <c r="H48" s="68">
        <f>F48-G48</f>
        <v>-15452</v>
      </c>
    </row>
    <row r="49" spans="1:8" ht="15.75" customHeight="1">
      <c r="A49" s="63"/>
      <c r="B49" s="62" t="s">
        <v>57</v>
      </c>
      <c r="C49" s="68">
        <f>'八月'!F49</f>
        <v>0</v>
      </c>
      <c r="D49" s="68"/>
      <c r="E49" s="68"/>
      <c r="F49" s="68">
        <f t="shared" si="0"/>
        <v>0</v>
      </c>
      <c r="G49" s="68">
        <v>25354</v>
      </c>
      <c r="H49" s="68">
        <v>0</v>
      </c>
    </row>
    <row r="50" spans="1:8" ht="15.75" customHeight="1">
      <c r="A50" s="64"/>
      <c r="B50" s="62" t="s">
        <v>96</v>
      </c>
      <c r="C50" s="68">
        <f>'八月'!F50</f>
        <v>0</v>
      </c>
      <c r="D50" s="68"/>
      <c r="E50" s="68"/>
      <c r="F50" s="68">
        <f t="shared" si="0"/>
        <v>0</v>
      </c>
      <c r="G50" s="68">
        <v>67698</v>
      </c>
      <c r="H50" s="68">
        <v>0</v>
      </c>
    </row>
    <row r="51" spans="1:8" ht="15.75" customHeight="1">
      <c r="A51" s="65" t="s">
        <v>58</v>
      </c>
      <c r="B51" s="62" t="s">
        <v>119</v>
      </c>
      <c r="C51" s="68">
        <f>'八月'!F51</f>
        <v>378194</v>
      </c>
      <c r="D51" s="68">
        <v>244</v>
      </c>
      <c r="E51" s="68">
        <v>2</v>
      </c>
      <c r="F51" s="68">
        <f t="shared" si="0"/>
        <v>378436</v>
      </c>
      <c r="G51" s="68">
        <v>403836</v>
      </c>
      <c r="H51" s="68">
        <f>F51-G51</f>
        <v>-25400</v>
      </c>
    </row>
    <row r="52" spans="1:8" ht="15.75" customHeight="1">
      <c r="A52" s="66"/>
      <c r="B52" s="62" t="s">
        <v>59</v>
      </c>
      <c r="C52" s="68">
        <f>'八月'!F52</f>
        <v>0</v>
      </c>
      <c r="D52" s="68"/>
      <c r="E52" s="68">
        <v>0</v>
      </c>
      <c r="F52" s="68">
        <f t="shared" si="0"/>
        <v>0</v>
      </c>
      <c r="G52" s="68">
        <v>118358</v>
      </c>
      <c r="H52" s="68">
        <v>0</v>
      </c>
    </row>
    <row r="53" spans="1:8" ht="15.75" customHeight="1">
      <c r="A53" s="67"/>
      <c r="B53" s="62" t="s">
        <v>60</v>
      </c>
      <c r="C53" s="68">
        <f>'八月'!F53</f>
        <v>0</v>
      </c>
      <c r="D53" s="68"/>
      <c r="E53" s="68">
        <v>0</v>
      </c>
      <c r="F53" s="68">
        <f t="shared" si="0"/>
        <v>0</v>
      </c>
      <c r="G53" s="68">
        <v>31112</v>
      </c>
      <c r="H53" s="68">
        <v>0</v>
      </c>
    </row>
    <row r="54" spans="1:8" ht="15.75" customHeight="1">
      <c r="A54" s="61" t="s">
        <v>61</v>
      </c>
      <c r="B54" s="62" t="s">
        <v>21</v>
      </c>
      <c r="C54" s="68">
        <f>'八月'!F54</f>
        <v>258493</v>
      </c>
      <c r="D54" s="70">
        <v>86</v>
      </c>
      <c r="E54" s="68">
        <v>6</v>
      </c>
      <c r="F54" s="68">
        <f t="shared" si="0"/>
        <v>258573</v>
      </c>
      <c r="G54" s="68">
        <v>262648</v>
      </c>
      <c r="H54" s="68">
        <f>F54-G54</f>
        <v>-4075</v>
      </c>
    </row>
    <row r="55" spans="1:8" ht="15.75" customHeight="1">
      <c r="A55" s="64"/>
      <c r="B55" s="62" t="s">
        <v>62</v>
      </c>
      <c r="C55" s="68">
        <f>'八月'!F55</f>
        <v>0</v>
      </c>
      <c r="D55" s="68"/>
      <c r="E55" s="68"/>
      <c r="F55" s="68">
        <f t="shared" si="0"/>
        <v>0</v>
      </c>
      <c r="G55" s="68">
        <v>69546</v>
      </c>
      <c r="H55" s="68">
        <v>0</v>
      </c>
    </row>
    <row r="56" spans="1:8" ht="15.75" customHeight="1">
      <c r="A56" s="65" t="s">
        <v>63</v>
      </c>
      <c r="B56" s="62" t="s">
        <v>21</v>
      </c>
      <c r="C56" s="68">
        <f>'八月'!F56</f>
        <v>143272</v>
      </c>
      <c r="D56" s="68">
        <v>295</v>
      </c>
      <c r="E56" s="68">
        <v>0</v>
      </c>
      <c r="F56" s="68">
        <f t="shared" si="0"/>
        <v>143567</v>
      </c>
      <c r="G56" s="68">
        <v>142500</v>
      </c>
      <c r="H56" s="68">
        <f>F56-G56</f>
        <v>1067</v>
      </c>
    </row>
    <row r="57" spans="1:8" ht="15.75" customHeight="1">
      <c r="A57" s="66"/>
      <c r="B57" s="62" t="s">
        <v>64</v>
      </c>
      <c r="C57" s="68">
        <f>'八月'!F57</f>
        <v>0</v>
      </c>
      <c r="D57" s="68"/>
      <c r="E57" s="68">
        <v>0</v>
      </c>
      <c r="F57" s="68">
        <v>0</v>
      </c>
      <c r="G57" s="68">
        <v>30659</v>
      </c>
      <c r="H57" s="68">
        <v>0</v>
      </c>
    </row>
    <row r="58" spans="1:8" ht="15.75" customHeight="1">
      <c r="A58" s="61" t="s">
        <v>65</v>
      </c>
      <c r="B58" s="62" t="s">
        <v>21</v>
      </c>
      <c r="C58" s="68">
        <f>'八月'!F58</f>
        <v>115100</v>
      </c>
      <c r="D58" s="68">
        <v>60</v>
      </c>
      <c r="E58" s="68">
        <v>2</v>
      </c>
      <c r="F58" s="68">
        <f t="shared" si="0"/>
        <v>115158</v>
      </c>
      <c r="G58" s="68">
        <v>114032</v>
      </c>
      <c r="H58" s="68">
        <f>F58-G58</f>
        <v>1126</v>
      </c>
    </row>
    <row r="59" spans="1:8" ht="15.75" customHeight="1">
      <c r="A59" s="64"/>
      <c r="B59" s="62" t="s">
        <v>66</v>
      </c>
      <c r="C59" s="68">
        <f>'八月'!F59</f>
        <v>0</v>
      </c>
      <c r="D59" s="68"/>
      <c r="E59" s="68">
        <v>0</v>
      </c>
      <c r="F59" s="68">
        <f t="shared" si="0"/>
        <v>0</v>
      </c>
      <c r="G59" s="68">
        <v>37898</v>
      </c>
      <c r="H59" s="68">
        <v>0</v>
      </c>
    </row>
    <row r="60" spans="1:8" ht="15.75" customHeight="1">
      <c r="A60" s="61" t="s">
        <v>67</v>
      </c>
      <c r="B60" s="62" t="s">
        <v>21</v>
      </c>
      <c r="C60" s="68">
        <f>'八月'!F60</f>
        <v>69641</v>
      </c>
      <c r="D60" s="68">
        <v>1</v>
      </c>
      <c r="E60" s="68">
        <v>0</v>
      </c>
      <c r="F60" s="68">
        <f t="shared" si="0"/>
        <v>69642</v>
      </c>
      <c r="G60" s="68">
        <v>77003</v>
      </c>
      <c r="H60" s="68">
        <f>F60-G60</f>
        <v>-7361</v>
      </c>
    </row>
    <row r="61" spans="1:8" ht="15.75" customHeight="1">
      <c r="A61" s="64"/>
      <c r="B61" s="62" t="s">
        <v>68</v>
      </c>
      <c r="C61" s="68">
        <f>'八月'!F61</f>
        <v>0</v>
      </c>
      <c r="D61" s="68"/>
      <c r="E61" s="68"/>
      <c r="F61" s="68">
        <f t="shared" si="0"/>
        <v>0</v>
      </c>
      <c r="G61" s="68">
        <v>36338</v>
      </c>
      <c r="H61" s="68">
        <v>0</v>
      </c>
    </row>
    <row r="62" spans="1:8" ht="15.75" customHeight="1">
      <c r="A62" s="65" t="s">
        <v>69</v>
      </c>
      <c r="B62" s="62" t="s">
        <v>21</v>
      </c>
      <c r="C62" s="68">
        <f>'八月'!F62</f>
        <v>26480</v>
      </c>
      <c r="D62" s="68">
        <v>9</v>
      </c>
      <c r="E62" s="68">
        <v>0</v>
      </c>
      <c r="F62" s="68">
        <f t="shared" si="0"/>
        <v>26489</v>
      </c>
      <c r="G62" s="68">
        <v>29599</v>
      </c>
      <c r="H62" s="68">
        <f>F62-G62</f>
        <v>-3110</v>
      </c>
    </row>
    <row r="63" spans="1:10" ht="15.75" customHeight="1">
      <c r="A63" s="66"/>
      <c r="B63" s="62" t="s">
        <v>70</v>
      </c>
      <c r="C63" s="68">
        <f>'八月'!F63</f>
        <v>0</v>
      </c>
      <c r="D63" s="68"/>
      <c r="E63" s="68"/>
      <c r="F63" s="68">
        <f t="shared" si="0"/>
        <v>0</v>
      </c>
      <c r="G63" s="68">
        <v>17267</v>
      </c>
      <c r="H63" s="68">
        <v>0</v>
      </c>
      <c r="J63" s="82"/>
    </row>
    <row r="64" spans="1:11" ht="15.75" customHeight="1">
      <c r="A64" s="61" t="s">
        <v>71</v>
      </c>
      <c r="B64" s="62" t="s">
        <v>16</v>
      </c>
      <c r="C64" s="68">
        <f>'八月'!F64</f>
        <v>843131</v>
      </c>
      <c r="D64" s="68">
        <v>54</v>
      </c>
      <c r="E64" s="68">
        <v>37</v>
      </c>
      <c r="F64" s="68">
        <f t="shared" si="0"/>
        <v>843148</v>
      </c>
      <c r="G64" s="68">
        <v>933666</v>
      </c>
      <c r="H64" s="68">
        <f>F64-G64</f>
        <v>-90518</v>
      </c>
      <c r="J64" s="80"/>
      <c r="K64" s="82"/>
    </row>
    <row r="65" spans="1:11" ht="15.75" customHeight="1">
      <c r="A65" s="63"/>
      <c r="B65" s="62" t="s">
        <v>97</v>
      </c>
      <c r="C65" s="68">
        <f>'八月'!F65</f>
        <v>-10</v>
      </c>
      <c r="D65" s="68">
        <v>0</v>
      </c>
      <c r="E65" s="68">
        <v>0</v>
      </c>
      <c r="F65" s="68">
        <v>0</v>
      </c>
      <c r="G65" s="68">
        <v>75102</v>
      </c>
      <c r="H65" s="68">
        <v>0</v>
      </c>
      <c r="J65" s="80"/>
      <c r="K65" s="80"/>
    </row>
    <row r="66" spans="1:11" ht="15.75" customHeight="1">
      <c r="A66" s="63"/>
      <c r="B66" s="62" t="s">
        <v>19</v>
      </c>
      <c r="C66" s="68">
        <f>'八月'!F66</f>
        <v>0</v>
      </c>
      <c r="D66" s="68">
        <v>9</v>
      </c>
      <c r="E66" s="68">
        <v>0</v>
      </c>
      <c r="F66" s="68">
        <v>0</v>
      </c>
      <c r="G66" s="68">
        <v>84602</v>
      </c>
      <c r="H66" s="68">
        <v>0</v>
      </c>
      <c r="J66" s="80"/>
      <c r="K66" s="80"/>
    </row>
    <row r="67" spans="1:11" ht="15.75" customHeight="1">
      <c r="A67" s="63"/>
      <c r="B67" s="62" t="s">
        <v>98</v>
      </c>
      <c r="C67" s="68">
        <f>'八月'!F67</f>
        <v>0</v>
      </c>
      <c r="D67" s="68">
        <v>0</v>
      </c>
      <c r="E67" s="68">
        <v>6</v>
      </c>
      <c r="F67" s="68">
        <v>0</v>
      </c>
      <c r="G67" s="68">
        <v>113381</v>
      </c>
      <c r="H67" s="68">
        <v>0</v>
      </c>
      <c r="J67" s="80"/>
      <c r="K67" s="80"/>
    </row>
    <row r="68" spans="1:11" ht="15.75" customHeight="1">
      <c r="A68" s="63"/>
      <c r="B68" s="62" t="s">
        <v>17</v>
      </c>
      <c r="C68" s="68">
        <f>'八月'!F68</f>
        <v>69</v>
      </c>
      <c r="D68" s="68">
        <v>10</v>
      </c>
      <c r="E68" s="68">
        <v>0</v>
      </c>
      <c r="F68" s="68">
        <v>0</v>
      </c>
      <c r="G68" s="68">
        <v>85475</v>
      </c>
      <c r="H68" s="68">
        <v>0</v>
      </c>
      <c r="J68" s="80"/>
      <c r="K68" s="80"/>
    </row>
    <row r="69" spans="1:11" ht="15.75" customHeight="1">
      <c r="A69" s="63"/>
      <c r="B69" s="62" t="s">
        <v>99</v>
      </c>
      <c r="C69" s="68">
        <f>'八月'!F69</f>
        <v>0</v>
      </c>
      <c r="D69" s="68">
        <v>11</v>
      </c>
      <c r="E69" s="68">
        <v>12</v>
      </c>
      <c r="F69" s="68">
        <v>0</v>
      </c>
      <c r="G69" s="68">
        <v>59212</v>
      </c>
      <c r="H69" s="68">
        <v>0</v>
      </c>
      <c r="J69" s="80"/>
      <c r="K69" s="80"/>
    </row>
    <row r="70" spans="1:11" ht="15.75" customHeight="1">
      <c r="A70" s="63"/>
      <c r="B70" s="62" t="s">
        <v>100</v>
      </c>
      <c r="C70" s="68">
        <f>'八月'!F70</f>
        <v>0</v>
      </c>
      <c r="D70" s="68">
        <v>0</v>
      </c>
      <c r="E70" s="68">
        <v>0</v>
      </c>
      <c r="F70" s="68">
        <v>0</v>
      </c>
      <c r="G70" s="68">
        <v>44934</v>
      </c>
      <c r="H70" s="68">
        <v>0</v>
      </c>
      <c r="J70" s="80"/>
      <c r="K70" s="80"/>
    </row>
    <row r="71" spans="1:11" ht="15.75" customHeight="1">
      <c r="A71" s="63"/>
      <c r="B71" s="62" t="s">
        <v>101</v>
      </c>
      <c r="C71" s="68">
        <f>'八月'!F71</f>
        <v>1</v>
      </c>
      <c r="D71" s="68">
        <v>0</v>
      </c>
      <c r="E71" s="68">
        <v>0</v>
      </c>
      <c r="F71" s="68">
        <v>0</v>
      </c>
      <c r="G71" s="68">
        <v>71799</v>
      </c>
      <c r="H71" s="68">
        <v>0</v>
      </c>
      <c r="J71" s="80"/>
      <c r="K71" s="80"/>
    </row>
    <row r="72" spans="1:11" ht="15.75" customHeight="1">
      <c r="A72" s="63"/>
      <c r="B72" s="62" t="s">
        <v>72</v>
      </c>
      <c r="C72" s="68">
        <f>'八月'!F72</f>
        <v>0</v>
      </c>
      <c r="D72" s="68">
        <v>1</v>
      </c>
      <c r="E72" s="68">
        <v>5</v>
      </c>
      <c r="F72" s="68">
        <v>0</v>
      </c>
      <c r="G72" s="68">
        <v>92066</v>
      </c>
      <c r="H72" s="68">
        <v>0</v>
      </c>
      <c r="J72" s="80"/>
      <c r="K72" s="80"/>
    </row>
    <row r="73" spans="1:11" ht="15.75" customHeight="1">
      <c r="A73" s="63"/>
      <c r="B73" s="62" t="s">
        <v>73</v>
      </c>
      <c r="C73" s="68">
        <f>'八月'!F73</f>
        <v>0</v>
      </c>
      <c r="D73" s="68">
        <v>1</v>
      </c>
      <c r="E73" s="68">
        <v>0</v>
      </c>
      <c r="F73" s="68">
        <v>0</v>
      </c>
      <c r="G73" s="68">
        <v>38568</v>
      </c>
      <c r="H73" s="68">
        <v>0</v>
      </c>
      <c r="J73" s="80"/>
      <c r="K73" s="80"/>
    </row>
    <row r="74" spans="1:11" ht="15.75" customHeight="1">
      <c r="A74" s="63"/>
      <c r="B74" s="62" t="s">
        <v>74</v>
      </c>
      <c r="C74" s="68">
        <f>'八月'!F74</f>
        <v>0</v>
      </c>
      <c r="D74" s="68">
        <v>9</v>
      </c>
      <c r="E74" s="68">
        <v>0</v>
      </c>
      <c r="F74" s="68">
        <v>0</v>
      </c>
      <c r="G74" s="68">
        <v>88611</v>
      </c>
      <c r="H74" s="68">
        <v>0</v>
      </c>
      <c r="J74" s="80"/>
      <c r="K74" s="80"/>
    </row>
    <row r="75" spans="1:11" ht="15.75" customHeight="1">
      <c r="A75" s="63"/>
      <c r="B75" s="62" t="s">
        <v>102</v>
      </c>
      <c r="C75" s="68">
        <f>'八月'!F75</f>
        <v>0</v>
      </c>
      <c r="D75" s="68">
        <v>4</v>
      </c>
      <c r="E75" s="68">
        <v>8</v>
      </c>
      <c r="F75" s="68">
        <v>0</v>
      </c>
      <c r="G75" s="68">
        <v>95930</v>
      </c>
      <c r="H75" s="68">
        <v>0</v>
      </c>
      <c r="J75" s="80"/>
      <c r="K75" s="80"/>
    </row>
    <row r="76" spans="1:11" ht="15.75" customHeight="1">
      <c r="A76" s="63"/>
      <c r="B76" s="62" t="s">
        <v>103</v>
      </c>
      <c r="C76" s="68">
        <f>'八月'!F76</f>
        <v>14</v>
      </c>
      <c r="D76" s="68">
        <v>9</v>
      </c>
      <c r="E76" s="68">
        <v>4</v>
      </c>
      <c r="F76" s="68">
        <v>0</v>
      </c>
      <c r="G76" s="68">
        <v>83986</v>
      </c>
      <c r="H76" s="68">
        <v>0</v>
      </c>
      <c r="J76" s="80"/>
      <c r="K76" s="80"/>
    </row>
    <row r="77" spans="1:11" ht="15.75" customHeight="1">
      <c r="A77" s="61" t="s">
        <v>75</v>
      </c>
      <c r="B77" s="60" t="s">
        <v>16</v>
      </c>
      <c r="C77" s="68">
        <f>'八月'!F77</f>
        <v>520952</v>
      </c>
      <c r="D77" s="68">
        <v>651</v>
      </c>
      <c r="E77" s="68">
        <v>14</v>
      </c>
      <c r="F77" s="68">
        <f>C77+D77-E77</f>
        <v>521589</v>
      </c>
      <c r="G77" s="68">
        <v>544282</v>
      </c>
      <c r="H77" s="68">
        <f>F77-G77</f>
        <v>-22693</v>
      </c>
      <c r="J77" s="82"/>
      <c r="K77" s="82"/>
    </row>
    <row r="78" spans="1:10" ht="15.75" customHeight="1">
      <c r="A78" s="63"/>
      <c r="B78" s="60" t="s">
        <v>76</v>
      </c>
      <c r="C78" s="68">
        <f>'八月'!F78</f>
        <v>0</v>
      </c>
      <c r="D78" s="68">
        <v>0</v>
      </c>
      <c r="E78" s="68">
        <v>0</v>
      </c>
      <c r="F78" s="68">
        <v>0</v>
      </c>
      <c r="G78" s="68">
        <v>11290</v>
      </c>
      <c r="H78" s="68">
        <v>0</v>
      </c>
      <c r="J78" s="82"/>
    </row>
    <row r="79" spans="1:8" ht="15.75" customHeight="1">
      <c r="A79" s="63"/>
      <c r="B79" s="60" t="s">
        <v>77</v>
      </c>
      <c r="C79" s="68">
        <f>'八月'!F79</f>
        <v>0</v>
      </c>
      <c r="D79" s="68">
        <v>325</v>
      </c>
      <c r="E79" s="68">
        <v>0</v>
      </c>
      <c r="F79" s="68">
        <v>0</v>
      </c>
      <c r="G79" s="68">
        <v>41352</v>
      </c>
      <c r="H79" s="68">
        <v>0</v>
      </c>
    </row>
    <row r="80" spans="1:8" ht="15.75" customHeight="1">
      <c r="A80" s="63"/>
      <c r="B80" s="60" t="s">
        <v>78</v>
      </c>
      <c r="C80" s="68">
        <f>'八月'!F80</f>
        <v>0</v>
      </c>
      <c r="D80" s="68">
        <v>48</v>
      </c>
      <c r="E80" s="68">
        <v>0</v>
      </c>
      <c r="F80" s="68">
        <v>0</v>
      </c>
      <c r="G80" s="68">
        <v>67304</v>
      </c>
      <c r="H80" s="68">
        <v>0</v>
      </c>
    </row>
    <row r="81" spans="1:8" ht="15.75" customHeight="1">
      <c r="A81" s="63"/>
      <c r="B81" s="60" t="s">
        <v>79</v>
      </c>
      <c r="C81" s="68">
        <f>'八月'!F81</f>
        <v>0</v>
      </c>
      <c r="D81" s="68">
        <v>49</v>
      </c>
      <c r="E81" s="68">
        <v>0</v>
      </c>
      <c r="F81" s="68">
        <v>0</v>
      </c>
      <c r="G81" s="68">
        <v>55299</v>
      </c>
      <c r="H81" s="68">
        <v>0</v>
      </c>
    </row>
    <row r="82" spans="1:8" ht="15.75" customHeight="1">
      <c r="A82" s="63"/>
      <c r="B82" s="60" t="s">
        <v>80</v>
      </c>
      <c r="C82" s="68">
        <f>'八月'!F82</f>
        <v>0</v>
      </c>
      <c r="D82" s="68">
        <v>126</v>
      </c>
      <c r="E82" s="68">
        <v>1</v>
      </c>
      <c r="F82" s="68">
        <v>0</v>
      </c>
      <c r="G82" s="68">
        <v>124232</v>
      </c>
      <c r="H82" s="68">
        <v>0</v>
      </c>
    </row>
    <row r="83" spans="1:8" ht="15.75" customHeight="1">
      <c r="A83" s="63"/>
      <c r="B83" s="60" t="s">
        <v>81</v>
      </c>
      <c r="C83" s="68">
        <f>'八月'!F83</f>
        <v>0</v>
      </c>
      <c r="D83" s="68">
        <v>0</v>
      </c>
      <c r="E83" s="68">
        <v>0</v>
      </c>
      <c r="F83" s="68">
        <v>0</v>
      </c>
      <c r="G83" s="68">
        <v>22817</v>
      </c>
      <c r="H83" s="68">
        <v>0</v>
      </c>
    </row>
    <row r="84" spans="1:8" ht="15.75" customHeight="1">
      <c r="A84" s="63"/>
      <c r="B84" s="60" t="s">
        <v>82</v>
      </c>
      <c r="C84" s="68">
        <f>'八月'!F84</f>
        <v>0</v>
      </c>
      <c r="D84" s="68">
        <v>79</v>
      </c>
      <c r="E84" s="68">
        <v>2</v>
      </c>
      <c r="F84" s="68">
        <v>0</v>
      </c>
      <c r="G84" s="68">
        <v>12222</v>
      </c>
      <c r="H84" s="68">
        <v>0</v>
      </c>
    </row>
    <row r="85" spans="1:8" ht="15.75" customHeight="1">
      <c r="A85" s="63"/>
      <c r="B85" s="60" t="s">
        <v>83</v>
      </c>
      <c r="C85" s="68">
        <f>'八月'!F85</f>
        <v>0</v>
      </c>
      <c r="D85" s="68">
        <v>3</v>
      </c>
      <c r="E85" s="68">
        <v>7</v>
      </c>
      <c r="F85" s="68">
        <v>0</v>
      </c>
      <c r="G85" s="68">
        <v>69302</v>
      </c>
      <c r="H85" s="68">
        <v>0</v>
      </c>
    </row>
    <row r="86" spans="1:8" ht="15.75" customHeight="1">
      <c r="A86" s="63"/>
      <c r="B86" s="60" t="s">
        <v>84</v>
      </c>
      <c r="C86" s="68">
        <f>'八月'!F86</f>
        <v>0</v>
      </c>
      <c r="D86" s="68">
        <v>16</v>
      </c>
      <c r="E86" s="68">
        <v>2</v>
      </c>
      <c r="F86" s="68">
        <v>0</v>
      </c>
      <c r="G86" s="68">
        <v>70742</v>
      </c>
      <c r="H86" s="68">
        <v>0</v>
      </c>
    </row>
    <row r="87" spans="1:8" ht="15.75" customHeight="1">
      <c r="A87" s="63"/>
      <c r="B87" s="60" t="s">
        <v>85</v>
      </c>
      <c r="C87" s="68">
        <f>'八月'!F87</f>
        <v>0</v>
      </c>
      <c r="D87" s="68">
        <v>0</v>
      </c>
      <c r="E87" s="68">
        <v>0</v>
      </c>
      <c r="F87" s="68">
        <v>0</v>
      </c>
      <c r="G87" s="68">
        <v>10657</v>
      </c>
      <c r="H87" s="68">
        <v>0</v>
      </c>
    </row>
    <row r="88" spans="1:8" ht="15.75" customHeight="1">
      <c r="A88" s="64"/>
      <c r="B88" s="60" t="s">
        <v>86</v>
      </c>
      <c r="C88" s="68">
        <f>'八月'!F88</f>
        <v>0</v>
      </c>
      <c r="D88" s="68">
        <v>5</v>
      </c>
      <c r="E88" s="68">
        <v>2</v>
      </c>
      <c r="F88" s="68">
        <v>0</v>
      </c>
      <c r="G88" s="68">
        <v>59065</v>
      </c>
      <c r="H88" s="68">
        <v>0</v>
      </c>
    </row>
    <row r="89" spans="1:8" ht="15.75" customHeight="1">
      <c r="A89" s="107" t="s">
        <v>87</v>
      </c>
      <c r="B89" s="108"/>
      <c r="C89" s="37"/>
      <c r="D89" s="62" t="s">
        <v>88</v>
      </c>
      <c r="E89" s="62" t="s">
        <v>88</v>
      </c>
      <c r="F89" s="37"/>
      <c r="G89" s="62" t="s">
        <v>89</v>
      </c>
      <c r="H89" s="37"/>
    </row>
    <row r="90" spans="1:8" ht="15.75" customHeight="1">
      <c r="A90" s="109" t="s">
        <v>93</v>
      </c>
      <c r="B90" s="108"/>
      <c r="C90" s="37"/>
      <c r="D90" s="62" t="s">
        <v>91</v>
      </c>
      <c r="E90" s="62" t="s">
        <v>91</v>
      </c>
      <c r="F90" s="37"/>
      <c r="G90" s="62" t="s">
        <v>89</v>
      </c>
      <c r="H90" s="37"/>
    </row>
    <row r="91" spans="1:8" ht="15.75" customHeight="1">
      <c r="A91" s="109" t="s">
        <v>92</v>
      </c>
      <c r="B91" s="108"/>
      <c r="C91" s="37"/>
      <c r="D91" s="62" t="s">
        <v>91</v>
      </c>
      <c r="E91" s="62" t="s">
        <v>91</v>
      </c>
      <c r="F91" s="37"/>
      <c r="G91" s="62" t="s">
        <v>89</v>
      </c>
      <c r="H91" s="37"/>
    </row>
    <row r="92" ht="15.75" customHeight="1"/>
  </sheetData>
  <mergeCells count="6">
    <mergeCell ref="A89:B89"/>
    <mergeCell ref="A90:B90"/>
    <mergeCell ref="A91:B91"/>
    <mergeCell ref="A1:E1"/>
    <mergeCell ref="A2:E2"/>
    <mergeCell ref="A3:B5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營建署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蔡茂雄</dc:creator>
  <cp:keywords/>
  <dc:description/>
  <cp:lastModifiedBy>087337</cp:lastModifiedBy>
  <cp:lastPrinted>2006-05-08T06:41:06Z</cp:lastPrinted>
  <dcterms:created xsi:type="dcterms:W3CDTF">2000-02-19T02:05:15Z</dcterms:created>
  <dcterms:modified xsi:type="dcterms:W3CDTF">2012-05-02T07:12:52Z</dcterms:modified>
  <cp:category/>
  <cp:version/>
  <cp:contentType/>
  <cp:contentStatus/>
</cp:coreProperties>
</file>